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619" activeTab="1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2">'1'!$A$1:$D$42</definedName>
    <definedName name="_xlnm.Print_Area" localSheetId="12">'11'!$A$1:$E$32</definedName>
    <definedName name="_xlnm.Print_Area" localSheetId="3">'2'!$A$1:$B$30</definedName>
    <definedName name="_xlnm.Print_Area" localSheetId="4">'3'!$A$1:$E$41</definedName>
    <definedName name="_xlnm.Print_Area" localSheetId="5">'4'!$A$1:$D$34</definedName>
    <definedName name="_xlnm.Print_Area" localSheetId="6">'5'!$A$1:$K$28</definedName>
    <definedName name="_xlnm.Print_Area" localSheetId="7">'6'!$A$1:$E$48</definedName>
    <definedName name="_xlnm.Print_Area" localSheetId="10">'9'!$A$1:$H$9</definedName>
    <definedName name="_xlnm.Print_Titles" localSheetId="2">'1'!$1:$4</definedName>
    <definedName name="_xlnm.Print_Titles" localSheetId="12">'11'!$1:$5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Area" localSheetId="0">'封面'!$A$1:$G$23</definedName>
    <definedName name="_xlnm.Print_Area" localSheetId="9">'8'!$A$1:$C$48</definedName>
    <definedName name="_xlnm.Print_Titles" localSheetId="9">'8'!$1:$5</definedName>
    <definedName name="_xlnm.Print_Area" localSheetId="8">'7'!$A$1:$F$63</definedName>
    <definedName name="_xlnm.Print_Titles" localSheetId="8">'7'!$1:$3</definedName>
  </definedNames>
  <calcPr fullCalcOnLoad="1"/>
</workbook>
</file>

<file path=xl/sharedStrings.xml><?xml version="1.0" encoding="utf-8"?>
<sst xmlns="http://schemas.openxmlformats.org/spreadsheetml/2006/main" count="546" uniqueCount="362">
  <si>
    <t>单位代码：</t>
  </si>
  <si>
    <t>单位名称：舟曲县曲告纳镇人民政府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</si>
  <si>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</si>
  <si>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5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21</t>
    </r>
    <r>
      <rPr>
        <sz val="12"/>
        <color indexed="8"/>
        <rFont val="宋体"/>
        <family val="0"/>
      </rPr>
      <t>日</t>
    </r>
  </si>
  <si>
    <t>部门领导：杨玉龙</t>
  </si>
  <si>
    <t>财务负责人：曾天庆</t>
  </si>
  <si>
    <r>
      <t xml:space="preserve"> </t>
    </r>
    <r>
      <rPr>
        <sz val="12"/>
        <color indexed="8"/>
        <rFont val="宋体"/>
        <family val="0"/>
      </rPr>
      <t>制表人：高主兰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</si>
  <si>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</si>
  <si>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</si>
  <si>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</si>
  <si>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</si>
  <si>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</si>
  <si>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</si>
  <si>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</si>
  <si>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</si>
  <si>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</si>
  <si>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</si>
  <si>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</si>
  <si>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</si>
  <si>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</si>
  <si>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</si>
  <si>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</si>
  <si>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</si>
  <si>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</si>
  <si>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</si>
  <si>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</si>
  <si>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</si>
  <si>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</si>
  <si>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</si>
  <si>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</si>
  <si>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</si>
  <si>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</si>
  <si>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</si>
  <si>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</si>
  <si>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</si>
  <si>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</si>
  <si>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</si>
  <si>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</si>
  <si>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</si>
  <si>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</si>
  <si>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</si>
  <si>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</si>
  <si>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</si>
  <si>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</si>
  <si>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</si>
  <si>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</si>
  <si>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</si>
  <si>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</si>
  <si>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</si>
  <si>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</si>
  <si>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</si>
  <si>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</si>
  <si>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</si>
  <si>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</si>
  <si>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</si>
  <si>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</si>
  <si>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</si>
  <si>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</si>
  <si>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</si>
  <si>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</si>
  <si>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</si>
  <si>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</si>
  <si>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</si>
  <si>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</si>
  <si>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</si>
  <si>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</si>
  <si>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</si>
  <si>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</si>
  <si>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</si>
  <si>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</si>
  <si>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</si>
  <si>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</si>
  <si>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</si>
  <si>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</si>
  <si>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</si>
  <si>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</si>
  <si>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</si>
  <si>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</si>
  <si>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</si>
  <si>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</si>
  <si>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>单位：元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</si>
  <si>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</si>
  <si>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</si>
  <si>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</si>
  <si>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</si>
  <si>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</si>
  <si>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</si>
  <si>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</si>
  <si>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</si>
  <si>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</si>
  <si>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</si>
  <si>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</si>
  <si>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</si>
  <si>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</si>
  <si>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</si>
  <si>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</si>
  <si>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</si>
  <si>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</si>
  <si>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</si>
  <si>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</si>
  <si>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</si>
  <si>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</si>
  <si>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</si>
  <si>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</si>
  <si>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201类一般公共服务支出</t>
  </si>
  <si>
    <t xml:space="preserve">     20101款  人大事务所</t>
  </si>
  <si>
    <t xml:space="preserve">          2010101项行政运行</t>
  </si>
  <si>
    <t xml:space="preserve">     20103款  政府办公厅及相关机构事务</t>
  </si>
  <si>
    <t xml:space="preserve">          2010301项行政运行</t>
  </si>
  <si>
    <t xml:space="preserve">          2010399项其他政府办公厅及相关机构事务支出</t>
  </si>
  <si>
    <t xml:space="preserve">     20106款  财政事务</t>
  </si>
  <si>
    <r>
      <t xml:space="preserve">          2010601</t>
    </r>
    <r>
      <rPr>
        <sz val="9"/>
        <color indexed="8"/>
        <rFont val="宋体"/>
        <family val="0"/>
      </rPr>
      <t>项行政运行</t>
    </r>
  </si>
  <si>
    <r>
      <t xml:space="preserve">     201</t>
    </r>
    <r>
      <rPr>
        <b/>
        <sz val="9"/>
        <color indexed="8"/>
        <rFont val="宋体"/>
        <family val="0"/>
      </rPr>
      <t>11款  纪检监察事务</t>
    </r>
  </si>
  <si>
    <r>
      <t xml:space="preserve">          2011101</t>
    </r>
    <r>
      <rPr>
        <sz val="9"/>
        <color indexed="8"/>
        <rFont val="宋体"/>
        <family val="0"/>
      </rPr>
      <t>项行政运行</t>
    </r>
  </si>
  <si>
    <r>
      <t xml:space="preserve">     20129</t>
    </r>
    <r>
      <rPr>
        <b/>
        <sz val="9"/>
        <color indexed="8"/>
        <rFont val="宋体"/>
        <family val="0"/>
      </rPr>
      <t>款  群众团体事务</t>
    </r>
  </si>
  <si>
    <r>
      <t xml:space="preserve">          2012901</t>
    </r>
    <r>
      <rPr>
        <sz val="9"/>
        <color indexed="8"/>
        <rFont val="宋体"/>
        <family val="0"/>
      </rPr>
      <t xml:space="preserve"> 项行政运行</t>
    </r>
  </si>
  <si>
    <t xml:space="preserve">     20138款  市场监督管理事务</t>
  </si>
  <si>
    <t xml:space="preserve">          2013812 项药品事务</t>
  </si>
  <si>
    <t xml:space="preserve">  204类  公共安全支出</t>
  </si>
  <si>
    <r>
      <t xml:space="preserve">    204</t>
    </r>
    <r>
      <rPr>
        <b/>
        <sz val="9"/>
        <color indexed="8"/>
        <rFont val="宋体"/>
        <family val="0"/>
      </rPr>
      <t>02款  公安</t>
    </r>
  </si>
  <si>
    <t xml:space="preserve">          2040221 项特别业务</t>
  </si>
  <si>
    <r>
      <t xml:space="preserve">    204</t>
    </r>
    <r>
      <rPr>
        <b/>
        <sz val="9"/>
        <color indexed="8"/>
        <rFont val="宋体"/>
        <family val="0"/>
      </rPr>
      <t>06款  司法</t>
    </r>
  </si>
  <si>
    <r>
      <t xml:space="preserve">          2040601</t>
    </r>
    <r>
      <rPr>
        <sz val="9"/>
        <color indexed="8"/>
        <rFont val="宋体"/>
        <family val="0"/>
      </rPr>
      <t>项行政运行</t>
    </r>
  </si>
  <si>
    <t xml:space="preserve">    20404款 检察</t>
  </si>
  <si>
    <t xml:space="preserve">          2040401项行政运行</t>
  </si>
  <si>
    <t xml:space="preserve">  205类 教育支出</t>
  </si>
  <si>
    <r>
      <t xml:space="preserve">    205</t>
    </r>
    <r>
      <rPr>
        <b/>
        <sz val="9"/>
        <color indexed="8"/>
        <rFont val="宋体"/>
        <family val="0"/>
      </rPr>
      <t>02款  普通教育</t>
    </r>
  </si>
  <si>
    <t xml:space="preserve">         2050202项小学教育</t>
  </si>
  <si>
    <t xml:space="preserve">  207类 文化旅游体育与传媒支出</t>
  </si>
  <si>
    <t xml:space="preserve">    20701款  文化和旅游</t>
  </si>
  <si>
    <t xml:space="preserve">         2070101项行政运行</t>
  </si>
  <si>
    <t xml:space="preserve">  210类 卫生健康支出</t>
  </si>
  <si>
    <t xml:space="preserve">     21003款  基层医疗卫生机构</t>
  </si>
  <si>
    <t xml:space="preserve">          2100302项乡镇卫生院</t>
  </si>
  <si>
    <t xml:space="preserve">  211类 节能环保支出</t>
  </si>
  <si>
    <t xml:space="preserve">     21104款  自然生态保护</t>
  </si>
  <si>
    <t xml:space="preserve">          2110402项农村环境保护</t>
  </si>
  <si>
    <t xml:space="preserve">  213类 农林水支出</t>
  </si>
  <si>
    <r>
      <t xml:space="preserve">    213</t>
    </r>
    <r>
      <rPr>
        <b/>
        <sz val="9"/>
        <color indexed="8"/>
        <rFont val="宋体"/>
        <family val="0"/>
      </rPr>
      <t>05款  扶贫</t>
    </r>
  </si>
  <si>
    <t xml:space="preserve">         2130501项行政运行</t>
  </si>
  <si>
    <t xml:space="preserve">  214类 交通运输支出</t>
  </si>
  <si>
    <r>
      <t xml:space="preserve">    214</t>
    </r>
    <r>
      <rPr>
        <b/>
        <sz val="9"/>
        <color indexed="8"/>
        <rFont val="宋体"/>
        <family val="0"/>
      </rPr>
      <t>01款  公路水路运输</t>
    </r>
  </si>
  <si>
    <t xml:space="preserve">        2140112项公路运输管理</t>
  </si>
  <si>
    <t xml:space="preserve">  224类 灾难防治及应急管理支出</t>
  </si>
  <si>
    <t xml:space="preserve">    22401款  应急管理事务</t>
  </si>
  <si>
    <t xml:space="preserve">       2240106项安全监管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</si>
  <si>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</si>
  <si>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</si>
  <si>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</si>
  <si>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</si>
  <si>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</si>
  <si>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</si>
  <si>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</si>
  <si>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</si>
  <si>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</si>
  <si>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</si>
  <si>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</si>
  <si>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</si>
  <si>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</si>
  <si>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</si>
  <si>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</si>
  <si>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</si>
  <si>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</si>
  <si>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</si>
  <si>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</si>
  <si>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</si>
  <si>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</si>
  <si>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</si>
  <si>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</si>
  <si>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</si>
  <si>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</si>
  <si>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</si>
  <si>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</si>
  <si>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</si>
  <si>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</si>
  <si>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</si>
  <si>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</si>
  <si>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</si>
  <si>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</si>
  <si>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</si>
  <si>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</si>
  <si>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</si>
  <si>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</si>
  <si>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</si>
  <si>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</si>
  <si>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</si>
  <si>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</si>
  <si>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</si>
  <si>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舟曲县曲告纳镇人民政府</t>
  </si>
  <si>
    <t>一般公共预算支出情况表</t>
  </si>
  <si>
    <t>科目编码</t>
  </si>
  <si>
    <t>科目名称</t>
  </si>
  <si>
    <t>201</t>
  </si>
  <si>
    <t>一般公共服务支出</t>
  </si>
  <si>
    <t>20101</t>
  </si>
  <si>
    <t>人大事务所</t>
  </si>
  <si>
    <t>2010101</t>
  </si>
  <si>
    <t>行政运行</t>
  </si>
  <si>
    <t>20103</t>
  </si>
  <si>
    <t>政府办公厅及相关机构事务</t>
  </si>
  <si>
    <t>2010301</t>
  </si>
  <si>
    <t>2010399</t>
  </si>
  <si>
    <t>其他政府办公厅及相关机构事务支出</t>
  </si>
  <si>
    <t>20106</t>
  </si>
  <si>
    <t>财政事务</t>
  </si>
  <si>
    <t>2010601</t>
  </si>
  <si>
    <t>20111</t>
  </si>
  <si>
    <t xml:space="preserve"> 纪检监察事务</t>
  </si>
  <si>
    <t>2011101</t>
  </si>
  <si>
    <t>20129</t>
  </si>
  <si>
    <t>群众团体事务</t>
  </si>
  <si>
    <t>2012901</t>
  </si>
  <si>
    <t>20138</t>
  </si>
  <si>
    <t>市场监督管理事务</t>
  </si>
  <si>
    <t>2013812</t>
  </si>
  <si>
    <t>药品事务</t>
  </si>
  <si>
    <t>204</t>
  </si>
  <si>
    <t>公共安全支出</t>
  </si>
  <si>
    <t>20402</t>
  </si>
  <si>
    <t>公安</t>
  </si>
  <si>
    <t>2040221</t>
  </si>
  <si>
    <t xml:space="preserve"> 特别业务</t>
  </si>
  <si>
    <t>20406</t>
  </si>
  <si>
    <t xml:space="preserve"> 司法</t>
  </si>
  <si>
    <t>2040601</t>
  </si>
  <si>
    <t xml:space="preserve">  行政运行</t>
  </si>
  <si>
    <t>20404</t>
  </si>
  <si>
    <t>检察</t>
  </si>
  <si>
    <t>2040401</t>
  </si>
  <si>
    <t>205</t>
  </si>
  <si>
    <t>教育支出</t>
  </si>
  <si>
    <t>20502</t>
  </si>
  <si>
    <t>普通教育</t>
  </si>
  <si>
    <t>2050202</t>
  </si>
  <si>
    <t>小学教育</t>
  </si>
  <si>
    <t>207</t>
  </si>
  <si>
    <t>文化旅游体育与传媒支出</t>
  </si>
  <si>
    <t>20701</t>
  </si>
  <si>
    <t>文化和旅游</t>
  </si>
  <si>
    <t>2070101</t>
  </si>
  <si>
    <t>210</t>
  </si>
  <si>
    <t>卫生健康支出</t>
  </si>
  <si>
    <t>21003</t>
  </si>
  <si>
    <t>基层医疗卫生机构</t>
  </si>
  <si>
    <t>2100302</t>
  </si>
  <si>
    <t>乡镇卫生院</t>
  </si>
  <si>
    <t>211</t>
  </si>
  <si>
    <t>节能环保支出</t>
  </si>
  <si>
    <t>21104</t>
  </si>
  <si>
    <t>自然生态保护</t>
  </si>
  <si>
    <t>2110402</t>
  </si>
  <si>
    <t>农村环境保护</t>
  </si>
  <si>
    <t>213</t>
  </si>
  <si>
    <t>农林水支出</t>
  </si>
  <si>
    <t>21305</t>
  </si>
  <si>
    <t>扶贫</t>
  </si>
  <si>
    <t>2130501</t>
  </si>
  <si>
    <t>214</t>
  </si>
  <si>
    <t>交通运输支出</t>
  </si>
  <si>
    <t>21401</t>
  </si>
  <si>
    <t>公路水路运输</t>
  </si>
  <si>
    <t>2140112</t>
  </si>
  <si>
    <t>公路运输管理</t>
  </si>
  <si>
    <t>224</t>
  </si>
  <si>
    <t>灾难防治及应急管理支出</t>
  </si>
  <si>
    <t>22401</t>
  </si>
  <si>
    <t>应急管理事务</t>
  </si>
  <si>
    <t>2240106</t>
  </si>
  <si>
    <t>安全监管</t>
  </si>
  <si>
    <t>一般公共预算基本支出预算表（草案）</t>
  </si>
  <si>
    <t>项  目</t>
  </si>
  <si>
    <t>2019年预算数</t>
  </si>
  <si>
    <t>类</t>
  </si>
  <si>
    <t>款</t>
  </si>
  <si>
    <t xml:space="preserve">  
总  计</t>
  </si>
  <si>
    <t>501</t>
  </si>
  <si>
    <t>机关工资福利支出</t>
  </si>
  <si>
    <t xml:space="preserve">  </t>
  </si>
  <si>
    <t>01</t>
  </si>
  <si>
    <t xml:space="preserve">  工资奖金津补贴</t>
  </si>
  <si>
    <t>02</t>
  </si>
  <si>
    <t xml:space="preserve">  社会保障缴费</t>
  </si>
  <si>
    <t>03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</si>
  <si>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</si>
  <si>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</si>
  <si>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</si>
  <si>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</si>
  <si>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</si>
  <si>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</si>
  <si>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</si>
  <si>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</si>
  <si>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</si>
  <si>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</si>
  <si>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>05</t>
  </si>
  <si>
    <t>委托业务费</t>
  </si>
  <si>
    <t>06</t>
  </si>
  <si>
    <t xml:space="preserve">  公务接待费</t>
  </si>
  <si>
    <t>08</t>
  </si>
  <si>
    <t>公务用车运行维护费</t>
  </si>
  <si>
    <t>09</t>
  </si>
  <si>
    <t xml:space="preserve">  维修（护）费</t>
  </si>
  <si>
    <t xml:space="preserve">  其他商品和服务支出</t>
  </si>
  <si>
    <t>505</t>
  </si>
  <si>
    <t>对事业单位经常性补助</t>
  </si>
  <si>
    <t xml:space="preserve">  工资福利支出</t>
  </si>
  <si>
    <t xml:space="preserve">  商品和服务支出</t>
  </si>
  <si>
    <t>509</t>
  </si>
  <si>
    <t>对个人和家庭的补助</t>
  </si>
  <si>
    <t xml:space="preserve">  社会福利和救助</t>
  </si>
  <si>
    <t xml:space="preserve"> 助学金</t>
  </si>
  <si>
    <t>个人农业生产补贴</t>
  </si>
  <si>
    <t xml:space="preserve">  离退休费</t>
  </si>
  <si>
    <t xml:space="preserve">  其他对个人和家庭补助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</si>
  <si>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</si>
  <si>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</si>
  <si>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</si>
  <si>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</si>
  <si>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</si>
  <si>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</si>
  <si>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</si>
  <si>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</si>
  <si>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</si>
  <si>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</si>
  <si>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</si>
  <si>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</si>
  <si>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</si>
  <si>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附件8</t>
  </si>
  <si>
    <t>舟曲县2019年政府性基金收支预算表（草案)</t>
  </si>
  <si>
    <t>政府性基金收入预算</t>
  </si>
  <si>
    <t>政府性基金支出预算</t>
  </si>
  <si>
    <t>项目名称</t>
  </si>
  <si>
    <t>收入合计</t>
  </si>
  <si>
    <t>政府性基金预算总收入</t>
  </si>
  <si>
    <t>政府性基金预算总支出</t>
  </si>
  <si>
    <t>一、本级政府性基金收入</t>
  </si>
  <si>
    <t>一、本级政府性基金支出</t>
  </si>
  <si>
    <t>1.国有土地使用权出让收入</t>
  </si>
  <si>
    <t>1.国有土地使用权出让收入安排的支出</t>
  </si>
  <si>
    <t>2.农业土地开发资金收入</t>
  </si>
  <si>
    <t>2.农业土地开发资金支出</t>
  </si>
  <si>
    <t>二、上级提前下达政府性基金补助收入</t>
  </si>
  <si>
    <t>二、上级提前下达政府性基金补助支出</t>
  </si>
  <si>
    <t>1.残疾人事业发展彩票公益金补助收入</t>
  </si>
  <si>
    <t>2.2019年省级彩票公益金收入</t>
  </si>
  <si>
    <t>3.医疗救助</t>
  </si>
  <si>
    <t>4.2019年国家旅游发展基金补助收入</t>
  </si>
  <si>
    <t>5.水库移民扶持</t>
  </si>
  <si>
    <t>三、上年结转政府性基金收入</t>
  </si>
  <si>
    <t>三、上年结转政府性基金支出</t>
  </si>
  <si>
    <t>1.省级体育彩票专项资金结转收入</t>
  </si>
  <si>
    <t>1.省级体育彩票专项资金安排的支出</t>
  </si>
  <si>
    <t>2.国有土地使用权出让结转收入</t>
  </si>
  <si>
    <t>2.国有土地使用权出让收入安排的支出</t>
  </si>
  <si>
    <t>3.2017年国家旅游发展基金补助收入</t>
  </si>
  <si>
    <t>3.2017年国家旅游发展基金补助支出</t>
  </si>
  <si>
    <t>4.上级大中型水库移民后期扶持基金</t>
  </si>
  <si>
    <t>4.大中型水库移民后期扶持基金专项支出</t>
  </si>
  <si>
    <t>四、结余下年支出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</si>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</sst>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  <numFmt numFmtId="178" formatCode="#,##0.00_ ;[Red]\-#,##0.00\ "/>
    <numFmt numFmtId="179" formatCode="0.00_ ;[Red]\-0.00\ "/>
    <numFmt numFmtId="180" formatCode="#,##0.0000"/>
  </numFmts>
  <fonts count="71">
    <font>
      <sz val="10"/>
      <name val="Arial"/>
      <family val="2"/>
    </font>
    <font>
      <sz val="10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9"/>
      <name val="宋体"/>
      <family val="0"/>
    </font>
    <font>
      <b/>
      <sz val="18"/>
      <name val="方正小标宋简体"/>
      <family val="0"/>
    </font>
    <font>
      <sz val="12"/>
      <name val="宋体"/>
      <family val="0"/>
    </font>
    <font>
      <b/>
      <sz val="14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rgb="FF000000"/>
      <name val="方正小标宋简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楷体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3" fillId="0" borderId="0" applyFont="0" applyFill="0" applyBorder="0" applyAlignment="0" applyProtection="0"/>
    <xf numFmtId="0" fontId="0" fillId="0" borderId="0">
      <alignment/>
      <protection/>
    </xf>
    <xf numFmtId="0" fontId="4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9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9" fillId="9" borderId="0" applyNumberFormat="0" applyBorder="0" applyAlignment="0" applyProtection="0"/>
    <xf numFmtId="0" fontId="51" fillId="0" borderId="4" applyNumberFormat="0" applyFill="0" applyAlignment="0" applyProtection="0"/>
    <xf numFmtId="0" fontId="49" fillId="10" borderId="0" applyNumberFormat="0" applyBorder="0" applyAlignment="0" applyProtection="0"/>
    <xf numFmtId="0" fontId="0" fillId="0" borderId="0">
      <alignment/>
      <protection/>
    </xf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0" fillId="0" borderId="0">
      <alignment/>
      <protection/>
    </xf>
    <xf numFmtId="0" fontId="63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49" fillId="27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</cellStyleXfs>
  <cellXfs count="1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0" fontId="46" fillId="0" borderId="0" xfId="73" applyFont="1" applyFill="1" applyBorder="1" applyAlignment="1">
      <alignment vertical="center"/>
      <protection/>
    </xf>
    <xf numFmtId="0" fontId="64" fillId="0" borderId="0" xfId="73" applyFont="1" applyFill="1" applyBorder="1" applyAlignment="1">
      <alignment vertical="center"/>
      <protection/>
    </xf>
    <xf numFmtId="0" fontId="65" fillId="0" borderId="0" xfId="73" applyFont="1" applyFill="1" applyBorder="1" applyAlignment="1">
      <alignment horizontal="center" vertical="center" wrapText="1"/>
      <protection/>
    </xf>
    <xf numFmtId="0" fontId="66" fillId="0" borderId="0" xfId="73" applyFont="1" applyFill="1" applyBorder="1" applyAlignment="1">
      <alignment horizontal="center" vertical="center" wrapText="1"/>
      <protection/>
    </xf>
    <xf numFmtId="0" fontId="67" fillId="0" borderId="13" xfId="73" applyFont="1" applyFill="1" applyBorder="1" applyAlignment="1">
      <alignment horizontal="right" vertical="center" wrapText="1"/>
      <protection/>
    </xf>
    <xf numFmtId="0" fontId="68" fillId="0" borderId="12" xfId="73" applyFont="1" applyFill="1" applyBorder="1" applyAlignment="1">
      <alignment horizontal="center" vertical="center" wrapText="1"/>
      <protection/>
    </xf>
    <xf numFmtId="0" fontId="66" fillId="0" borderId="12" xfId="73" applyFont="1" applyFill="1" applyBorder="1" applyAlignment="1">
      <alignment horizontal="left" vertical="center" wrapText="1"/>
      <protection/>
    </xf>
    <xf numFmtId="0" fontId="66" fillId="0" borderId="12" xfId="73" applyFont="1" applyFill="1" applyBorder="1" applyAlignment="1">
      <alignment horizontal="center" vertical="center" wrapText="1"/>
      <protection/>
    </xf>
    <xf numFmtId="0" fontId="67" fillId="0" borderId="12" xfId="73" applyFont="1" applyFill="1" applyBorder="1" applyAlignment="1">
      <alignment horizontal="left" vertical="center" wrapText="1"/>
      <protection/>
    </xf>
    <xf numFmtId="0" fontId="67" fillId="0" borderId="12" xfId="73" applyFont="1" applyFill="1" applyBorder="1" applyAlignment="1">
      <alignment horizontal="center" vertical="center" wrapText="1"/>
      <protection/>
    </xf>
    <xf numFmtId="0" fontId="67" fillId="0" borderId="14" xfId="73" applyFont="1" applyFill="1" applyBorder="1" applyAlignment="1">
      <alignment horizontal="left" vertical="center" wrapText="1"/>
      <protection/>
    </xf>
    <xf numFmtId="0" fontId="67" fillId="0" borderId="15" xfId="73" applyFont="1" applyFill="1" applyBorder="1" applyAlignment="1">
      <alignment horizontal="center" vertical="center" wrapText="1"/>
      <protection/>
    </xf>
    <xf numFmtId="0" fontId="67" fillId="0" borderId="16" xfId="73" applyFont="1" applyFill="1" applyBorder="1" applyAlignment="1">
      <alignment horizontal="left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76" fontId="6" fillId="0" borderId="19" xfId="0" applyNumberFormat="1" applyFont="1" applyFill="1" applyBorder="1" applyAlignment="1" applyProtection="1">
      <alignment horizontal="right" vertical="center" wrapText="1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176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/>
      <protection/>
    </xf>
    <xf numFmtId="0" fontId="69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40" fontId="6" fillId="34" borderId="21" xfId="0" applyNumberFormat="1" applyFont="1" applyFill="1" applyBorder="1" applyAlignment="1" applyProtection="1">
      <alignment horizontal="right" vertical="center" wrapText="1"/>
      <protection/>
    </xf>
    <xf numFmtId="0" fontId="5" fillId="34" borderId="20" xfId="0" applyFont="1" applyFill="1" applyBorder="1" applyAlignment="1" applyProtection="1">
      <alignment vertical="center"/>
      <protection/>
    </xf>
    <xf numFmtId="4" fontId="5" fillId="34" borderId="21" xfId="0" applyNumberFormat="1" applyFont="1" applyFill="1" applyBorder="1" applyAlignment="1" applyProtection="1">
      <alignment horizontal="right" vertical="center" wrapText="1"/>
      <protection/>
    </xf>
    <xf numFmtId="4" fontId="6" fillId="34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/>
    </xf>
    <xf numFmtId="0" fontId="15" fillId="0" borderId="0" xfId="94">
      <alignment/>
      <protection/>
    </xf>
    <xf numFmtId="0" fontId="15" fillId="0" borderId="0" xfId="94" applyAlignment="1">
      <alignment horizontal="center"/>
      <protection/>
    </xf>
    <xf numFmtId="0" fontId="16" fillId="0" borderId="0" xfId="78" applyFont="1" applyFill="1" applyBorder="1" applyAlignment="1">
      <alignment horizontal="center" vertical="center" wrapText="1"/>
      <protection/>
    </xf>
    <xf numFmtId="0" fontId="17" fillId="0" borderId="0" xfId="94" applyFont="1" applyAlignment="1">
      <alignment horizontal="right" vertical="center"/>
      <protection/>
    </xf>
    <xf numFmtId="0" fontId="18" fillId="0" borderId="12" xfId="94" applyFont="1" applyBorder="1" applyAlignment="1">
      <alignment horizontal="center" vertical="center"/>
      <protection/>
    </xf>
    <xf numFmtId="0" fontId="18" fillId="0" borderId="22" xfId="94" applyFont="1" applyBorder="1" applyAlignment="1">
      <alignment horizontal="center" vertical="center"/>
      <protection/>
    </xf>
    <xf numFmtId="0" fontId="18" fillId="0" borderId="23" xfId="94" applyFont="1" applyBorder="1" applyAlignment="1">
      <alignment horizontal="center" vertical="center"/>
      <protection/>
    </xf>
    <xf numFmtId="0" fontId="18" fillId="0" borderId="24" xfId="94" applyFont="1" applyBorder="1" applyAlignment="1">
      <alignment horizontal="center" vertical="center"/>
      <protection/>
    </xf>
    <xf numFmtId="0" fontId="18" fillId="0" borderId="25" xfId="94" applyFont="1" applyBorder="1" applyAlignment="1">
      <alignment horizontal="center" vertical="center"/>
      <protection/>
    </xf>
    <xf numFmtId="0" fontId="18" fillId="0" borderId="26" xfId="94" applyFont="1" applyBorder="1" applyAlignment="1">
      <alignment horizontal="center" vertical="center"/>
      <protection/>
    </xf>
    <xf numFmtId="0" fontId="18" fillId="0" borderId="27" xfId="94" applyFont="1" applyBorder="1" applyAlignment="1">
      <alignment horizontal="right" vertical="center"/>
      <protection/>
    </xf>
    <xf numFmtId="0" fontId="18" fillId="0" borderId="28" xfId="94" applyFont="1" applyBorder="1" applyAlignment="1">
      <alignment horizontal="right" vertical="center"/>
      <protection/>
    </xf>
    <xf numFmtId="4" fontId="17" fillId="33" borderId="12" xfId="94" applyNumberFormat="1" applyFont="1" applyFill="1" applyBorder="1" applyAlignment="1">
      <alignment horizontal="right" vertical="center"/>
      <protection/>
    </xf>
    <xf numFmtId="49" fontId="17" fillId="33" borderId="22" xfId="94" applyNumberFormat="1" applyFont="1" applyFill="1" applyBorder="1" applyAlignment="1">
      <alignment horizontal="center" vertical="center"/>
      <protection/>
    </xf>
    <xf numFmtId="49" fontId="17" fillId="33" borderId="12" xfId="94" applyNumberFormat="1" applyFont="1" applyFill="1" applyBorder="1" applyAlignment="1">
      <alignment horizontal="center" vertical="center"/>
      <protection/>
    </xf>
    <xf numFmtId="49" fontId="17" fillId="33" borderId="28" xfId="94" applyNumberFormat="1" applyFont="1" applyFill="1" applyBorder="1" applyAlignment="1">
      <alignment horizontal="center" vertical="center"/>
      <protection/>
    </xf>
    <xf numFmtId="177" fontId="15" fillId="0" borderId="0" xfId="94" applyNumberFormat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8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wrapText="1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4" fillId="0" borderId="12" xfId="78" applyFont="1" applyBorder="1" applyAlignment="1" applyProtection="1">
      <alignment horizontal="center" vertical="center"/>
      <protection/>
    </xf>
    <xf numFmtId="179" fontId="5" fillId="0" borderId="12" xfId="84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vertical="center"/>
      <protection/>
    </xf>
    <xf numFmtId="4" fontId="6" fillId="34" borderId="12" xfId="0" applyNumberFormat="1" applyFont="1" applyFill="1" applyBorder="1" applyAlignment="1" applyProtection="1">
      <alignment horizontal="right" vertical="center" wrapText="1"/>
      <protection/>
    </xf>
    <xf numFmtId="40" fontId="6" fillId="34" borderId="12" xfId="0" applyNumberFormat="1" applyFont="1" applyFill="1" applyBorder="1" applyAlignment="1" applyProtection="1">
      <alignment horizontal="right" vertical="center" wrapText="1"/>
      <protection/>
    </xf>
    <xf numFmtId="178" fontId="6" fillId="0" borderId="12" xfId="0" applyNumberFormat="1" applyFont="1" applyFill="1" applyBorder="1" applyAlignment="1" applyProtection="1">
      <alignment horizontal="right"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49" fontId="46" fillId="0" borderId="0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3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4" fillId="0" borderId="0" xfId="73" applyFont="1" applyBorder="1" applyAlignment="1" applyProtection="1">
      <alignment horizontal="center" vertical="center"/>
      <protection/>
    </xf>
    <xf numFmtId="0" fontId="5" fillId="0" borderId="33" xfId="73" applyFont="1" applyBorder="1" applyAlignment="1" applyProtection="1">
      <alignment vertical="center"/>
      <protection/>
    </xf>
    <xf numFmtId="0" fontId="5" fillId="0" borderId="33" xfId="73" applyFont="1" applyBorder="1" applyAlignment="1" applyProtection="1">
      <alignment/>
      <protection/>
    </xf>
    <xf numFmtId="0" fontId="5" fillId="0" borderId="0" xfId="73" applyFont="1" applyBorder="1" applyAlignment="1" applyProtection="1">
      <alignment/>
      <protection/>
    </xf>
    <xf numFmtId="0" fontId="5" fillId="0" borderId="0" xfId="73" applyFont="1" applyBorder="1" applyAlignment="1" applyProtection="1">
      <alignment horizontal="right" vertical="center"/>
      <protection/>
    </xf>
    <xf numFmtId="0" fontId="5" fillId="0" borderId="34" xfId="73" applyFont="1" applyBorder="1" applyAlignment="1" applyProtection="1">
      <alignment horizontal="center" vertical="center"/>
      <protection/>
    </xf>
    <xf numFmtId="0" fontId="5" fillId="0" borderId="37" xfId="73" applyFont="1" applyBorder="1" applyAlignment="1" applyProtection="1">
      <alignment horizontal="center" vertical="center"/>
      <protection/>
    </xf>
    <xf numFmtId="0" fontId="5" fillId="0" borderId="35" xfId="73" applyFont="1" applyBorder="1" applyAlignment="1" applyProtection="1">
      <alignment horizontal="center" vertical="center"/>
      <protection/>
    </xf>
    <xf numFmtId="0" fontId="5" fillId="0" borderId="36" xfId="73" applyFont="1" applyFill="1" applyBorder="1" applyAlignment="1" applyProtection="1">
      <alignment vertical="center"/>
      <protection/>
    </xf>
    <xf numFmtId="178" fontId="5" fillId="0" borderId="37" xfId="73" applyNumberFormat="1" applyFont="1" applyFill="1" applyBorder="1" applyAlignment="1" applyProtection="1">
      <alignment horizontal="right" vertical="center"/>
      <protection/>
    </xf>
    <xf numFmtId="178" fontId="5" fillId="0" borderId="37" xfId="73" applyNumberFormat="1" applyFont="1" applyFill="1" applyBorder="1" applyAlignment="1" applyProtection="1">
      <alignment vertical="center"/>
      <protection/>
    </xf>
    <xf numFmtId="178" fontId="5" fillId="0" borderId="36" xfId="73" applyNumberFormat="1" applyFont="1" applyFill="1" applyBorder="1" applyAlignment="1" applyProtection="1">
      <alignment horizontal="right" vertical="center" wrapText="1"/>
      <protection/>
    </xf>
    <xf numFmtId="0" fontId="3" fillId="0" borderId="0" xfId="73" applyFont="1" applyFill="1" applyBorder="1" applyAlignment="1" applyProtection="1">
      <alignment/>
      <protection/>
    </xf>
    <xf numFmtId="178" fontId="5" fillId="0" borderId="37" xfId="73" applyNumberFormat="1" applyFont="1" applyFill="1" applyBorder="1" applyAlignment="1" applyProtection="1">
      <alignment horizontal="right" vertical="center" wrapText="1"/>
      <protection/>
    </xf>
    <xf numFmtId="0" fontId="5" fillId="0" borderId="34" xfId="73" applyFont="1" applyFill="1" applyBorder="1" applyAlignment="1" applyProtection="1">
      <alignment vertical="center"/>
      <protection/>
    </xf>
    <xf numFmtId="178" fontId="5" fillId="0" borderId="35" xfId="73" applyNumberFormat="1" applyFont="1" applyFill="1" applyBorder="1" applyAlignment="1" applyProtection="1">
      <alignment horizontal="right" vertical="center" wrapText="1"/>
      <protection/>
    </xf>
    <xf numFmtId="178" fontId="5" fillId="0" borderId="35" xfId="73" applyNumberFormat="1" applyFont="1" applyFill="1" applyBorder="1" applyAlignment="1" applyProtection="1">
      <alignment vertical="center" wrapText="1"/>
      <protection/>
    </xf>
    <xf numFmtId="178" fontId="5" fillId="0" borderId="36" xfId="73" applyNumberFormat="1" applyFont="1" applyFill="1" applyBorder="1" applyAlignment="1" applyProtection="1">
      <alignment vertical="center" wrapText="1"/>
      <protection/>
    </xf>
    <xf numFmtId="0" fontId="5" fillId="0" borderId="36" xfId="73" applyFont="1" applyBorder="1" applyAlignment="1" applyProtection="1">
      <alignment vertical="center"/>
      <protection/>
    </xf>
    <xf numFmtId="178" fontId="5" fillId="0" borderId="37" xfId="73" applyNumberFormat="1" applyFont="1" applyBorder="1" applyAlignment="1" applyProtection="1">
      <alignment vertical="center"/>
      <protection/>
    </xf>
    <xf numFmtId="178" fontId="5" fillId="0" borderId="36" xfId="73" applyNumberFormat="1" applyFont="1" applyBorder="1" applyAlignment="1" applyProtection="1">
      <alignment/>
      <protection/>
    </xf>
    <xf numFmtId="0" fontId="5" fillId="0" borderId="36" xfId="73" applyFont="1" applyFill="1" applyBorder="1" applyAlignment="1" applyProtection="1">
      <alignment horizontal="center" vertical="center"/>
      <protection/>
    </xf>
    <xf numFmtId="178" fontId="5" fillId="0" borderId="37" xfId="73" applyNumberFormat="1" applyFont="1" applyFill="1" applyBorder="1" applyAlignment="1" applyProtection="1">
      <alignment horizontal="center" vertical="center"/>
      <protection/>
    </xf>
    <xf numFmtId="0" fontId="5" fillId="0" borderId="36" xfId="73" applyFont="1" applyBorder="1" applyAlignment="1" applyProtection="1">
      <alignment horizontal="center" vertical="center"/>
      <protection/>
    </xf>
    <xf numFmtId="178" fontId="5" fillId="0" borderId="37" xfId="73" applyNumberFormat="1" applyFont="1" applyBorder="1" applyAlignment="1" applyProtection="1">
      <alignment horizontal="center" vertical="center"/>
      <protection/>
    </xf>
    <xf numFmtId="4" fontId="5" fillId="0" borderId="37" xfId="73" applyNumberFormat="1" applyFont="1" applyFill="1" applyBorder="1" applyAlignment="1" applyProtection="1">
      <alignment horizontal="right" vertical="center" wrapText="1"/>
      <protection/>
    </xf>
    <xf numFmtId="180" fontId="5" fillId="0" borderId="37" xfId="73" applyNumberFormat="1" applyFont="1" applyFill="1" applyBorder="1" applyAlignment="1" applyProtection="1">
      <alignment horizontal="right" vertical="center" wrapText="1"/>
      <protection/>
    </xf>
    <xf numFmtId="178" fontId="5" fillId="0" borderId="36" xfId="73" applyNumberFormat="1" applyFont="1" applyFill="1" applyBorder="1" applyAlignment="1" applyProtection="1">
      <alignment/>
      <protection/>
    </xf>
    <xf numFmtId="178" fontId="5" fillId="0" borderId="37" xfId="73" applyNumberFormat="1" applyFont="1" applyBorder="1" applyAlignment="1" applyProtection="1">
      <alignment horizontal="right" vertical="center" wrapText="1"/>
      <protection/>
    </xf>
    <xf numFmtId="178" fontId="5" fillId="0" borderId="37" xfId="73" applyNumberFormat="1" applyFont="1" applyBorder="1" applyAlignment="1" applyProtection="1">
      <alignment/>
      <protection/>
    </xf>
    <xf numFmtId="0" fontId="5" fillId="0" borderId="36" xfId="73" applyFont="1" applyBorder="1" applyAlignment="1" applyProtection="1">
      <alignment/>
      <protection/>
    </xf>
    <xf numFmtId="178" fontId="5" fillId="0" borderId="12" xfId="73" applyNumberFormat="1" applyFont="1" applyFill="1" applyBorder="1" applyAlignment="1" applyProtection="1">
      <alignment horizontal="right" vertical="center" wrapText="1"/>
      <protection/>
    </xf>
    <xf numFmtId="178" fontId="5" fillId="0" borderId="36" xfId="73" applyNumberFormat="1" applyFont="1" applyFill="1" applyBorder="1" applyAlignment="1" applyProtection="1">
      <alignment horizontal="center" vertical="center"/>
      <protection/>
    </xf>
    <xf numFmtId="178" fontId="5" fillId="0" borderId="35" xfId="73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3" fillId="0" borderId="17" xfId="25" applyFont="1" applyBorder="1" applyAlignment="1" applyProtection="1">
      <alignment vertical="center" wrapText="1"/>
      <protection/>
    </xf>
    <xf numFmtId="0" fontId="22" fillId="0" borderId="19" xfId="0" applyFont="1" applyBorder="1" applyAlignment="1" applyProtection="1">
      <alignment vertical="center"/>
      <protection/>
    </xf>
    <xf numFmtId="0" fontId="23" fillId="0" borderId="17" xfId="25" applyFont="1" applyBorder="1" applyAlignment="1" applyProtection="1">
      <alignment vertical="center"/>
      <protection/>
    </xf>
    <xf numFmtId="0" fontId="23" fillId="0" borderId="38" xfId="25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/>
      <protection/>
    </xf>
    <xf numFmtId="0" fontId="22" fillId="0" borderId="30" xfId="0" applyFont="1" applyBorder="1" applyAlignment="1" applyProtection="1">
      <alignment/>
      <protection/>
    </xf>
    <xf numFmtId="0" fontId="24" fillId="0" borderId="13" xfId="25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  <cellStyle name="常规 8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C16" sqref="C16"/>
    </sheetView>
  </sheetViews>
  <sheetFormatPr defaultColWidth="9.00390625" defaultRowHeight="12.75" customHeight="1"/>
  <cols>
    <col min="1" max="7" width="17.140625" style="2" customWidth="1"/>
    <col min="8" max="8" width="9.00390625" style="2" customWidth="1"/>
  </cols>
  <sheetData>
    <row r="2" spans="1:8" ht="14.25" customHeight="1">
      <c r="A2" s="179"/>
      <c r="B2"/>
      <c r="C2"/>
      <c r="D2"/>
      <c r="E2"/>
      <c r="F2"/>
      <c r="G2"/>
      <c r="H2"/>
    </row>
    <row r="3" spans="1:8" ht="18.75" customHeight="1">
      <c r="A3" s="180" t="s">
        <v>0</v>
      </c>
      <c r="B3" s="181"/>
      <c r="C3" s="181"/>
      <c r="D3" s="181"/>
      <c r="E3" s="181"/>
      <c r="F3" s="181"/>
      <c r="G3" s="181"/>
      <c r="H3"/>
    </row>
    <row r="4" spans="1:8" ht="16.5" customHeight="1">
      <c r="A4" s="180" t="s">
        <v>1</v>
      </c>
      <c r="B4" s="181"/>
      <c r="C4" s="181"/>
      <c r="D4" s="181"/>
      <c r="E4" s="181"/>
      <c r="F4" s="181"/>
      <c r="G4" s="181"/>
      <c r="H4"/>
    </row>
    <row r="5" spans="1:8" ht="14.25" customHeight="1">
      <c r="A5" s="181"/>
      <c r="B5" s="181"/>
      <c r="C5" s="181"/>
      <c r="D5" s="181"/>
      <c r="E5" s="181"/>
      <c r="F5" s="181"/>
      <c r="G5" s="181"/>
      <c r="H5"/>
    </row>
    <row r="6" spans="1:8" ht="14.25" customHeight="1">
      <c r="A6" s="181"/>
      <c r="B6" s="181"/>
      <c r="C6" s="181"/>
      <c r="D6" s="181"/>
      <c r="E6" s="181"/>
      <c r="F6" s="181"/>
      <c r="G6" s="181"/>
      <c r="H6"/>
    </row>
    <row r="7" spans="1:8" ht="14.25" customHeight="1">
      <c r="A7" s="181"/>
      <c r="B7" s="181"/>
      <c r="C7" s="181"/>
      <c r="D7" s="181"/>
      <c r="E7" s="181"/>
      <c r="F7" s="181"/>
      <c r="G7" s="181"/>
      <c r="H7"/>
    </row>
    <row r="8" spans="1:8" ht="14.25" customHeight="1">
      <c r="A8" s="181"/>
      <c r="B8" s="181"/>
      <c r="C8" s="181"/>
      <c r="D8" s="181"/>
      <c r="E8" s="181"/>
      <c r="F8" s="181"/>
      <c r="G8" s="181"/>
      <c r="H8"/>
    </row>
    <row r="9" spans="1:8" ht="33" customHeight="1">
      <c r="A9" s="182" t="s">
        <v>2</v>
      </c>
      <c r="B9" s="182"/>
      <c r="C9" s="182"/>
      <c r="D9" s="182"/>
      <c r="E9" s="182"/>
      <c r="F9" s="182"/>
      <c r="G9" s="182"/>
      <c r="H9"/>
    </row>
    <row r="10" spans="1:8" ht="14.25" customHeight="1">
      <c r="A10" s="181"/>
      <c r="B10" s="181"/>
      <c r="C10" s="181"/>
      <c r="D10" s="181"/>
      <c r="E10" s="181"/>
      <c r="F10" s="181"/>
      <c r="G10" s="181"/>
      <c r="H10"/>
    </row>
    <row r="11" spans="1:8" ht="14.25" customHeight="1">
      <c r="A11" s="181"/>
      <c r="B11" s="181"/>
      <c r="C11" s="181"/>
      <c r="D11" s="181"/>
      <c r="E11" s="181"/>
      <c r="F11" s="181"/>
      <c r="G11" s="181"/>
      <c r="H11"/>
    </row>
    <row r="12" spans="1:8" ht="14.25" customHeight="1">
      <c r="A12" s="181"/>
      <c r="B12" s="181"/>
      <c r="C12" s="181"/>
      <c r="D12" s="181"/>
      <c r="E12" s="181"/>
      <c r="F12" s="181"/>
      <c r="G12" s="181"/>
      <c r="H12"/>
    </row>
    <row r="13" spans="1:8" ht="14.25" customHeight="1">
      <c r="A13" s="181"/>
      <c r="B13" s="181"/>
      <c r="C13" s="181"/>
      <c r="D13" s="181"/>
      <c r="E13" s="181"/>
      <c r="F13" s="181"/>
      <c r="G13" s="181"/>
      <c r="H13"/>
    </row>
    <row r="14" spans="1:8" ht="14.25" customHeight="1">
      <c r="A14" s="181"/>
      <c r="B14" s="181"/>
      <c r="C14" s="181"/>
      <c r="D14" s="181"/>
      <c r="E14" s="181"/>
      <c r="F14" s="181"/>
      <c r="G14" s="181"/>
      <c r="H14"/>
    </row>
    <row r="15" spans="1:8" ht="14.25" customHeight="1">
      <c r="A15" s="181"/>
      <c r="B15" s="181"/>
      <c r="C15" s="181"/>
      <c r="D15" s="181"/>
      <c r="E15" s="181"/>
      <c r="F15" s="181"/>
      <c r="G15" s="181"/>
      <c r="H15"/>
    </row>
    <row r="16" spans="1:8" ht="14.25" customHeight="1">
      <c r="A16" s="181"/>
      <c r="B16" s="181"/>
      <c r="C16" s="181"/>
      <c r="D16" s="181"/>
      <c r="E16" s="181"/>
      <c r="F16" s="181"/>
      <c r="G16" s="181"/>
      <c r="H16"/>
    </row>
    <row r="17" spans="1:8" ht="14.25" customHeight="1">
      <c r="A17" s="181"/>
      <c r="B17" s="181"/>
      <c r="C17" s="181"/>
      <c r="D17" s="181"/>
      <c r="E17" s="181"/>
      <c r="F17" s="181"/>
      <c r="G17" s="181"/>
      <c r="H17"/>
    </row>
    <row r="18" spans="1:8" ht="14.25" customHeight="1">
      <c r="A18" s="181"/>
      <c r="B18" s="181"/>
      <c r="C18" s="181"/>
      <c r="D18" s="181"/>
      <c r="E18" s="181"/>
      <c r="F18" s="181"/>
      <c r="G18" s="181"/>
      <c r="H18"/>
    </row>
    <row r="19" spans="1:8" ht="14.25" customHeight="1">
      <c r="A19" s="183" t="s">
        <v>3</v>
      </c>
      <c r="B19" s="181"/>
      <c r="C19" s="181"/>
      <c r="D19" s="181"/>
      <c r="E19" s="181"/>
      <c r="F19" s="181"/>
      <c r="G19" s="181"/>
      <c r="H19"/>
    </row>
    <row r="20" spans="1:8" ht="14.25" customHeight="1">
      <c r="A20" s="181"/>
      <c r="B20" s="181"/>
      <c r="C20" s="181"/>
      <c r="D20" s="181"/>
      <c r="E20" s="181"/>
      <c r="F20" s="181"/>
      <c r="G20" s="181"/>
      <c r="H20"/>
    </row>
    <row r="21" spans="1:8" ht="14.25" customHeight="1">
      <c r="A21" s="181"/>
      <c r="B21" s="181"/>
      <c r="C21" s="181"/>
      <c r="D21" s="181"/>
      <c r="E21" s="181"/>
      <c r="F21" s="181"/>
      <c r="G21" s="181"/>
      <c r="H21"/>
    </row>
    <row r="22" spans="1:8" ht="14.25" customHeight="1">
      <c r="A22" s="181"/>
      <c r="B22" s="180" t="s">
        <v>4</v>
      </c>
      <c r="C22"/>
      <c r="D22"/>
      <c r="E22" s="181" t="s">
        <v>5</v>
      </c>
      <c r="F22" s="184"/>
      <c r="G22" s="185" t="s">
        <v>6</v>
      </c>
      <c r="H22"/>
    </row>
    <row r="23" spans="1:8" ht="15.75" customHeight="1">
      <c r="A23"/>
      <c r="B23" s="186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showZeros="0" view="pageBreakPreview" zoomScaleSheetLayoutView="100" workbookViewId="0" topLeftCell="A1">
      <selection activeCell="A57" sqref="A57"/>
    </sheetView>
  </sheetViews>
  <sheetFormatPr defaultColWidth="9.140625" defaultRowHeight="12.75" customHeight="1"/>
  <cols>
    <col min="1" max="1" width="37.57421875" style="45" customWidth="1"/>
    <col min="2" max="2" width="66.140625" style="45" customWidth="1"/>
    <col min="3" max="3" width="33.57421875" style="45" customWidth="1"/>
    <col min="4" max="18" width="9.00390625" style="45" customWidth="1"/>
    <col min="19" max="247" width="9.140625" style="44" customWidth="1"/>
    <col min="248" max="253" width="9.140625" style="46" customWidth="1"/>
  </cols>
  <sheetData>
    <row r="1" spans="1:18" ht="24.75" customHeight="1">
      <c r="A1" s="47" t="s">
        <v>313</v>
      </c>
      <c r="B1" s="47"/>
      <c r="C1" s="47"/>
      <c r="R1" s="44"/>
    </row>
    <row r="2" spans="1:18" ht="24.75" customHeight="1">
      <c r="A2" s="48"/>
      <c r="B2" s="49"/>
      <c r="C2" s="50" t="s">
        <v>314</v>
      </c>
      <c r="R2" s="44"/>
    </row>
    <row r="3" spans="1:18" ht="24.75" customHeight="1">
      <c r="A3" s="51" t="s">
        <v>190</v>
      </c>
      <c r="B3" s="51" t="s">
        <v>315</v>
      </c>
      <c r="C3" s="52" t="s">
        <v>316</v>
      </c>
      <c r="D3" s="53"/>
      <c r="R3" s="44"/>
    </row>
    <row r="4" spans="1:18" ht="33.75" customHeight="1">
      <c r="A4" s="51"/>
      <c r="B4" s="51"/>
      <c r="C4" s="52"/>
      <c r="D4" s="53"/>
      <c r="R4" s="44"/>
    </row>
    <row r="5" spans="1:18" ht="24.75" customHeight="1">
      <c r="A5" s="51" t="s">
        <v>102</v>
      </c>
      <c r="B5" s="51" t="s">
        <v>102</v>
      </c>
      <c r="C5" s="51" t="s">
        <v>102</v>
      </c>
      <c r="D5" s="53"/>
      <c r="R5" s="44"/>
    </row>
    <row r="6" spans="1:3" s="44" customFormat="1" ht="24.75" customHeight="1">
      <c r="A6" s="54" t="s">
        <v>103</v>
      </c>
      <c r="B6" s="55"/>
      <c r="C6" s="56">
        <f>C7+C21+C28+C31+C34+C37+C40+C43+C46</f>
        <v>16005600</v>
      </c>
    </row>
    <row r="7" spans="1:18" ht="24.75" customHeight="1">
      <c r="A7" s="57" t="s">
        <v>192</v>
      </c>
      <c r="B7" s="58" t="s">
        <v>193</v>
      </c>
      <c r="C7" s="59">
        <v>7565600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12" t="s">
        <v>194</v>
      </c>
      <c r="B8" s="58" t="s">
        <v>195</v>
      </c>
      <c r="C8" s="59"/>
      <c r="R8" s="44"/>
    </row>
    <row r="9" spans="1:18" ht="24.75" customHeight="1">
      <c r="A9" s="12" t="s">
        <v>196</v>
      </c>
      <c r="B9" s="60" t="s">
        <v>197</v>
      </c>
      <c r="C9" s="61">
        <v>50000</v>
      </c>
      <c r="R9" s="44"/>
    </row>
    <row r="10" spans="1:18" ht="24.75" customHeight="1">
      <c r="A10" s="12" t="s">
        <v>198</v>
      </c>
      <c r="B10" s="58" t="s">
        <v>199</v>
      </c>
      <c r="C10" s="61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12" t="s">
        <v>200</v>
      </c>
      <c r="B11" s="60" t="s">
        <v>197</v>
      </c>
      <c r="C11" s="61">
        <v>7255600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12" t="s">
        <v>201</v>
      </c>
      <c r="B12" s="60" t="s">
        <v>202</v>
      </c>
      <c r="C12" s="61">
        <v>100000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12" t="s">
        <v>203</v>
      </c>
      <c r="B13" s="58" t="s">
        <v>204</v>
      </c>
      <c r="C13" s="61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12" t="s">
        <v>205</v>
      </c>
      <c r="B14" s="60" t="s">
        <v>197</v>
      </c>
      <c r="C14" s="61">
        <v>20000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12" t="s">
        <v>206</v>
      </c>
      <c r="B15" s="58" t="s">
        <v>207</v>
      </c>
      <c r="C15" s="6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12" t="s">
        <v>208</v>
      </c>
      <c r="B16" s="60" t="s">
        <v>197</v>
      </c>
      <c r="C16" s="61">
        <v>40000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12" t="s">
        <v>209</v>
      </c>
      <c r="B17" s="58" t="s">
        <v>210</v>
      </c>
      <c r="C17" s="6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12" t="s">
        <v>211</v>
      </c>
      <c r="B18" s="60" t="s">
        <v>197</v>
      </c>
      <c r="C18" s="61">
        <v>90000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12" t="s">
        <v>212</v>
      </c>
      <c r="B19" s="58" t="s">
        <v>213</v>
      </c>
      <c r="C19" s="6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4.75" customHeight="1">
      <c r="A20" s="12" t="s">
        <v>214</v>
      </c>
      <c r="B20" s="60" t="s">
        <v>215</v>
      </c>
      <c r="C20" s="61">
        <v>10000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4.75" customHeight="1">
      <c r="A21" s="57" t="s">
        <v>216</v>
      </c>
      <c r="B21" s="58" t="s">
        <v>217</v>
      </c>
      <c r="C21" s="62">
        <v>75000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24.75" customHeight="1">
      <c r="A22" s="12" t="s">
        <v>218</v>
      </c>
      <c r="B22" s="58" t="s">
        <v>219</v>
      </c>
      <c r="C22" s="6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24.75" customHeight="1">
      <c r="A23" s="12" t="s">
        <v>220</v>
      </c>
      <c r="B23" s="60" t="s">
        <v>221</v>
      </c>
      <c r="C23" s="61">
        <v>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24.75" customHeight="1">
      <c r="A24" s="12" t="s">
        <v>222</v>
      </c>
      <c r="B24" s="58" t="s">
        <v>223</v>
      </c>
      <c r="C24" s="61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24.75" customHeight="1">
      <c r="A25" s="12" t="s">
        <v>224</v>
      </c>
      <c r="B25" s="60" t="s">
        <v>225</v>
      </c>
      <c r="C25" s="61">
        <v>20000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24.75" customHeight="1">
      <c r="A26" s="12" t="s">
        <v>226</v>
      </c>
      <c r="B26" s="58" t="s">
        <v>227</v>
      </c>
      <c r="C26" s="6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24.75" customHeight="1">
      <c r="A27" s="12" t="s">
        <v>228</v>
      </c>
      <c r="B27" s="60" t="s">
        <v>197</v>
      </c>
      <c r="C27" s="61">
        <v>5000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24.75" customHeight="1">
      <c r="A28" s="57" t="s">
        <v>229</v>
      </c>
      <c r="B28" s="58" t="s">
        <v>230</v>
      </c>
      <c r="C28" s="62">
        <v>7000000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24.75" customHeight="1">
      <c r="A29" s="57" t="s">
        <v>231</v>
      </c>
      <c r="B29" s="58" t="s">
        <v>232</v>
      </c>
      <c r="C29" s="61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24.75" customHeight="1">
      <c r="A30" s="12" t="s">
        <v>233</v>
      </c>
      <c r="B30" s="60" t="s">
        <v>234</v>
      </c>
      <c r="C30" s="61">
        <v>7000000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24.75" customHeight="1">
      <c r="A31" s="57" t="s">
        <v>235</v>
      </c>
      <c r="B31" s="58" t="s">
        <v>236</v>
      </c>
      <c r="C31" s="62">
        <v>10000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24.75" customHeight="1">
      <c r="A32" s="12" t="s">
        <v>237</v>
      </c>
      <c r="B32" s="58" t="s">
        <v>238</v>
      </c>
      <c r="C32" s="61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24.75" customHeight="1">
      <c r="A33" s="12" t="s">
        <v>239</v>
      </c>
      <c r="B33" s="60" t="s">
        <v>197</v>
      </c>
      <c r="C33" s="61">
        <v>10000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24.75" customHeight="1">
      <c r="A34" s="57" t="s">
        <v>240</v>
      </c>
      <c r="B34" s="58" t="s">
        <v>241</v>
      </c>
      <c r="C34" s="62">
        <v>1200000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24.75" customHeight="1">
      <c r="A35" s="12" t="s">
        <v>242</v>
      </c>
      <c r="B35" s="58" t="s">
        <v>243</v>
      </c>
      <c r="C35" s="61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24.75" customHeight="1">
      <c r="A36" s="12" t="s">
        <v>244</v>
      </c>
      <c r="B36" s="60" t="s">
        <v>245</v>
      </c>
      <c r="C36" s="61">
        <v>1200000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24.75" customHeight="1">
      <c r="A37" s="57" t="s">
        <v>246</v>
      </c>
      <c r="B37" s="58" t="s">
        <v>247</v>
      </c>
      <c r="C37" s="62">
        <v>20000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24.75" customHeight="1">
      <c r="A38" s="12" t="s">
        <v>248</v>
      </c>
      <c r="B38" s="58" t="s">
        <v>249</v>
      </c>
      <c r="C38" s="61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24.75" customHeight="1">
      <c r="A39" s="12" t="s">
        <v>250</v>
      </c>
      <c r="B39" s="60" t="s">
        <v>251</v>
      </c>
      <c r="C39" s="61">
        <v>20000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24.75" customHeight="1">
      <c r="A40" s="57" t="s">
        <v>252</v>
      </c>
      <c r="B40" s="58" t="s">
        <v>253</v>
      </c>
      <c r="C40" s="62">
        <v>100000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24.75" customHeight="1">
      <c r="A41" s="12" t="s">
        <v>254</v>
      </c>
      <c r="B41" s="58" t="s">
        <v>255</v>
      </c>
      <c r="C41" s="62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24.75" customHeight="1">
      <c r="A42" s="12" t="s">
        <v>256</v>
      </c>
      <c r="B42" s="60" t="s">
        <v>197</v>
      </c>
      <c r="C42" s="61">
        <v>100000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24.75" customHeight="1">
      <c r="A43" s="57" t="s">
        <v>257</v>
      </c>
      <c r="B43" s="58" t="s">
        <v>258</v>
      </c>
      <c r="C43" s="62">
        <v>5000</v>
      </c>
      <c r="D43" s="44"/>
      <c r="E43" s="44"/>
      <c r="F43" s="44"/>
      <c r="G43" s="44"/>
      <c r="H43" s="44"/>
      <c r="I43" s="63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24.75" customHeight="1">
      <c r="A44" s="12" t="s">
        <v>259</v>
      </c>
      <c r="B44" s="58" t="s">
        <v>260</v>
      </c>
      <c r="C44" s="62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ht="24.75" customHeight="1">
      <c r="A45" s="12" t="s">
        <v>261</v>
      </c>
      <c r="B45" s="60" t="s">
        <v>262</v>
      </c>
      <c r="C45" s="61">
        <v>5000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24.75" customHeight="1">
      <c r="A46" s="57" t="s">
        <v>263</v>
      </c>
      <c r="B46" s="58" t="s">
        <v>264</v>
      </c>
      <c r="C46" s="62">
        <v>30000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ht="24.75" customHeight="1">
      <c r="A47" s="12" t="s">
        <v>265</v>
      </c>
      <c r="B47" s="58" t="s">
        <v>266</v>
      </c>
      <c r="C47" s="62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24.75" customHeight="1">
      <c r="A48" s="12" t="s">
        <v>267</v>
      </c>
      <c r="B48" s="60" t="s">
        <v>268</v>
      </c>
      <c r="C48" s="61">
        <v>30000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tabSelected="1" view="pageBreakPreview" zoomScaleSheetLayoutView="100" workbookViewId="0" topLeftCell="A1">
      <selection activeCell="G8" sqref="G8"/>
    </sheetView>
  </sheetViews>
  <sheetFormatPr defaultColWidth="9.00390625" defaultRowHeight="12.75" customHeight="1"/>
  <cols>
    <col min="1" max="1" width="49.28125" style="2" customWidth="1"/>
    <col min="2" max="8" width="10.57421875" style="2" customWidth="1"/>
    <col min="9" max="9" width="9.140625" style="2" bestFit="1" customWidth="1"/>
  </cols>
  <sheetData>
    <row r="1" ht="24.75" customHeight="1">
      <c r="A1" s="30"/>
    </row>
    <row r="2" spans="1:8" ht="24.75" customHeight="1">
      <c r="A2" s="4" t="s">
        <v>317</v>
      </c>
      <c r="B2" s="4"/>
      <c r="C2" s="4"/>
      <c r="D2" s="4"/>
      <c r="E2" s="4"/>
      <c r="F2" s="4"/>
      <c r="G2" s="4"/>
      <c r="H2" s="4"/>
    </row>
    <row r="3" ht="24.75" customHeight="1">
      <c r="H3" s="5" t="s">
        <v>80</v>
      </c>
    </row>
    <row r="4" spans="1:8" ht="24.75" customHeight="1">
      <c r="A4" s="31" t="s">
        <v>184</v>
      </c>
      <c r="B4" s="32" t="s">
        <v>318</v>
      </c>
      <c r="C4" s="32" t="s">
        <v>319</v>
      </c>
      <c r="D4" s="32" t="s">
        <v>320</v>
      </c>
      <c r="E4" s="32" t="s">
        <v>321</v>
      </c>
      <c r="F4" s="33"/>
      <c r="G4" s="32" t="s">
        <v>322</v>
      </c>
      <c r="H4" s="34" t="s">
        <v>323</v>
      </c>
    </row>
    <row r="5" spans="1:8" ht="24.75" customHeight="1">
      <c r="A5" s="35"/>
      <c r="B5" s="33"/>
      <c r="C5" s="33"/>
      <c r="D5" s="33"/>
      <c r="E5" s="32" t="s">
        <v>324</v>
      </c>
      <c r="F5" s="32" t="s">
        <v>325</v>
      </c>
      <c r="G5" s="32"/>
      <c r="H5" s="34"/>
    </row>
    <row r="6" spans="1:9" s="14" customFormat="1" ht="24.75" customHeight="1">
      <c r="A6" s="36" t="s">
        <v>103</v>
      </c>
      <c r="B6" s="37">
        <v>8.5</v>
      </c>
      <c r="C6" s="38">
        <f aca="true" t="shared" si="0" ref="B6:H6">C7</f>
        <v>0</v>
      </c>
      <c r="D6" s="37">
        <f t="shared" si="0"/>
        <v>1.5</v>
      </c>
      <c r="E6" s="38">
        <f t="shared" si="0"/>
        <v>0</v>
      </c>
      <c r="F6" s="37">
        <f t="shared" si="0"/>
        <v>7</v>
      </c>
      <c r="G6" s="37">
        <v>1.3</v>
      </c>
      <c r="H6" s="39">
        <f t="shared" si="0"/>
        <v>1.2</v>
      </c>
      <c r="I6" s="3"/>
    </row>
    <row r="7" spans="1:8" ht="24.75" customHeight="1">
      <c r="A7" s="36" t="s">
        <v>188</v>
      </c>
      <c r="B7" s="37">
        <v>8.5</v>
      </c>
      <c r="C7" s="38"/>
      <c r="D7" s="37">
        <v>1.5</v>
      </c>
      <c r="E7" s="38"/>
      <c r="F7" s="37">
        <v>7</v>
      </c>
      <c r="G7" s="37">
        <v>1.3</v>
      </c>
      <c r="H7" s="39">
        <v>1.2</v>
      </c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0">
      <selection activeCell="I21" sqref="I21"/>
    </sheetView>
  </sheetViews>
  <sheetFormatPr defaultColWidth="10.28125" defaultRowHeight="12.75"/>
  <cols>
    <col min="1" max="1" width="43.421875" style="17" customWidth="1"/>
    <col min="2" max="2" width="21.28125" style="17" customWidth="1"/>
    <col min="3" max="3" width="44.28125" style="17" customWidth="1"/>
    <col min="4" max="4" width="22.57421875" style="17" customWidth="1"/>
    <col min="5" max="16384" width="10.28125" style="17" customWidth="1"/>
  </cols>
  <sheetData>
    <row r="1" s="17" customFormat="1" ht="14.25">
      <c r="A1" s="18" t="s">
        <v>326</v>
      </c>
    </row>
    <row r="2" spans="1:4" s="17" customFormat="1" ht="48" customHeight="1">
      <c r="A2" s="19" t="s">
        <v>327</v>
      </c>
      <c r="B2" s="19"/>
      <c r="C2" s="19"/>
      <c r="D2" s="19"/>
    </row>
    <row r="3" spans="1:4" s="17" customFormat="1" ht="29.25" customHeight="1">
      <c r="A3" s="20"/>
      <c r="B3" s="20"/>
      <c r="C3" s="20"/>
      <c r="D3" s="21" t="s">
        <v>29</v>
      </c>
    </row>
    <row r="4" spans="1:4" s="17" customFormat="1" ht="31.5" customHeight="1">
      <c r="A4" s="22" t="s">
        <v>328</v>
      </c>
      <c r="B4" s="22"/>
      <c r="C4" s="22" t="s">
        <v>329</v>
      </c>
      <c r="D4" s="22"/>
    </row>
    <row r="5" spans="1:4" s="17" customFormat="1" ht="31.5" customHeight="1">
      <c r="A5" s="22" t="s">
        <v>330</v>
      </c>
      <c r="B5" s="22" t="s">
        <v>331</v>
      </c>
      <c r="C5" s="22" t="s">
        <v>330</v>
      </c>
      <c r="D5" s="22" t="s">
        <v>98</v>
      </c>
    </row>
    <row r="6" spans="1:4" s="17" customFormat="1" ht="31.5" customHeight="1">
      <c r="A6" s="23" t="s">
        <v>332</v>
      </c>
      <c r="B6" s="24">
        <f>B7+B10+B16</f>
        <v>0</v>
      </c>
      <c r="C6" s="23" t="s">
        <v>333</v>
      </c>
      <c r="D6" s="24">
        <f>D7+D10+D16+D21</f>
        <v>0</v>
      </c>
    </row>
    <row r="7" spans="1:4" s="17" customFormat="1" ht="31.5" customHeight="1">
      <c r="A7" s="23" t="s">
        <v>334</v>
      </c>
      <c r="B7" s="24">
        <f>B8</f>
        <v>0</v>
      </c>
      <c r="C7" s="23" t="s">
        <v>335</v>
      </c>
      <c r="D7" s="24">
        <f>D8</f>
        <v>0</v>
      </c>
    </row>
    <row r="8" spans="1:4" s="17" customFormat="1" ht="31.5" customHeight="1">
      <c r="A8" s="25" t="s">
        <v>336</v>
      </c>
      <c r="B8" s="26"/>
      <c r="C8" s="25" t="s">
        <v>337</v>
      </c>
      <c r="D8" s="26"/>
    </row>
    <row r="9" spans="1:4" s="17" customFormat="1" ht="31.5" customHeight="1">
      <c r="A9" s="25" t="s">
        <v>338</v>
      </c>
      <c r="B9" s="26"/>
      <c r="C9" s="25" t="s">
        <v>339</v>
      </c>
      <c r="D9" s="26"/>
    </row>
    <row r="10" spans="1:4" s="17" customFormat="1" ht="31.5" customHeight="1">
      <c r="A10" s="23" t="s">
        <v>340</v>
      </c>
      <c r="B10" s="24">
        <f>SUM(B11:B15)</f>
        <v>0</v>
      </c>
      <c r="C10" s="23" t="s">
        <v>341</v>
      </c>
      <c r="D10" s="24">
        <f>D11+D12+D13+D14+D15</f>
        <v>0</v>
      </c>
    </row>
    <row r="11" spans="1:4" s="17" customFormat="1" ht="31.5" customHeight="1">
      <c r="A11" s="25" t="s">
        <v>342</v>
      </c>
      <c r="B11" s="26"/>
      <c r="C11" s="25" t="s">
        <v>342</v>
      </c>
      <c r="D11" s="26"/>
    </row>
    <row r="12" spans="1:4" s="17" customFormat="1" ht="31.5" customHeight="1">
      <c r="A12" s="25" t="s">
        <v>343</v>
      </c>
      <c r="B12" s="26"/>
      <c r="C12" s="25" t="s">
        <v>343</v>
      </c>
      <c r="D12" s="26"/>
    </row>
    <row r="13" spans="1:4" s="17" customFormat="1" ht="31.5" customHeight="1">
      <c r="A13" s="25" t="s">
        <v>344</v>
      </c>
      <c r="B13" s="26"/>
      <c r="C13" s="25" t="s">
        <v>344</v>
      </c>
      <c r="D13" s="26"/>
    </row>
    <row r="14" spans="1:4" s="17" customFormat="1" ht="31.5" customHeight="1">
      <c r="A14" s="25" t="s">
        <v>345</v>
      </c>
      <c r="B14" s="26"/>
      <c r="C14" s="25" t="s">
        <v>345</v>
      </c>
      <c r="D14" s="26"/>
    </row>
    <row r="15" spans="1:4" s="17" customFormat="1" ht="31.5" customHeight="1">
      <c r="A15" s="25" t="s">
        <v>346</v>
      </c>
      <c r="B15" s="26"/>
      <c r="C15" s="25" t="s">
        <v>346</v>
      </c>
      <c r="D15" s="26"/>
    </row>
    <row r="16" spans="1:4" s="17" customFormat="1" ht="31.5" customHeight="1">
      <c r="A16" s="23" t="s">
        <v>347</v>
      </c>
      <c r="B16" s="24"/>
      <c r="C16" s="23" t="s">
        <v>348</v>
      </c>
      <c r="D16" s="24"/>
    </row>
    <row r="17" spans="1:4" s="17" customFormat="1" ht="28.5" customHeight="1" hidden="1">
      <c r="A17" s="27" t="s">
        <v>349</v>
      </c>
      <c r="B17" s="28"/>
      <c r="C17" s="27" t="s">
        <v>350</v>
      </c>
      <c r="D17" s="28"/>
    </row>
    <row r="18" spans="1:4" s="17" customFormat="1" ht="42.75" customHeight="1" hidden="1">
      <c r="A18" s="29" t="s">
        <v>351</v>
      </c>
      <c r="B18" s="28"/>
      <c r="C18" s="29" t="s">
        <v>352</v>
      </c>
      <c r="D18" s="28"/>
    </row>
    <row r="19" spans="1:4" s="17" customFormat="1" ht="28.5" customHeight="1" hidden="1">
      <c r="A19" s="29" t="s">
        <v>353</v>
      </c>
      <c r="B19" s="28"/>
      <c r="C19" s="29" t="s">
        <v>354</v>
      </c>
      <c r="D19" s="28"/>
    </row>
    <row r="20" spans="1:4" s="17" customFormat="1" ht="42.75" customHeight="1" hidden="1">
      <c r="A20" s="29" t="s">
        <v>355</v>
      </c>
      <c r="B20" s="28"/>
      <c r="C20" s="29" t="s">
        <v>356</v>
      </c>
      <c r="D20" s="28"/>
    </row>
    <row r="21" spans="1:4" s="17" customFormat="1" ht="31.5" customHeight="1">
      <c r="A21" s="23"/>
      <c r="B21" s="24"/>
      <c r="C21" s="23" t="s">
        <v>357</v>
      </c>
      <c r="D21" s="24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view="pageBreakPreview" zoomScaleSheetLayoutView="100" workbookViewId="0" topLeftCell="A1">
      <selection activeCell="C11" sqref="C11"/>
    </sheetView>
  </sheetViews>
  <sheetFormatPr defaultColWidth="9.00390625" defaultRowHeight="12.75" customHeight="1"/>
  <cols>
    <col min="1" max="1" width="41.8515625" style="2" customWidth="1"/>
    <col min="2" max="2" width="20.28125" style="2" customWidth="1"/>
    <col min="3" max="3" width="26.57421875" style="2" customWidth="1"/>
    <col min="4" max="4" width="25.28125" style="2" customWidth="1"/>
    <col min="5" max="5" width="22.28125" style="2" customWidth="1"/>
    <col min="6" max="7" width="6.8515625" style="2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4" t="s">
        <v>358</v>
      </c>
      <c r="B2" s="4"/>
      <c r="C2" s="4"/>
      <c r="D2" s="4"/>
      <c r="E2" s="4"/>
      <c r="F2"/>
      <c r="G2"/>
    </row>
    <row r="3" spans="1:7" ht="24.75" customHeight="1">
      <c r="A3"/>
      <c r="B3"/>
      <c r="C3"/>
      <c r="D3"/>
      <c r="E3" s="5" t="s">
        <v>80</v>
      </c>
      <c r="F3"/>
      <c r="G3"/>
    </row>
    <row r="4" spans="1:7" ht="24.75" customHeight="1">
      <c r="A4" s="6" t="s">
        <v>184</v>
      </c>
      <c r="B4" s="7" t="s">
        <v>103</v>
      </c>
      <c r="C4" s="7" t="s">
        <v>359</v>
      </c>
      <c r="D4" s="7" t="s">
        <v>360</v>
      </c>
      <c r="E4" s="8" t="s">
        <v>361</v>
      </c>
      <c r="F4"/>
      <c r="G4"/>
    </row>
    <row r="5" spans="1:13" s="1" customFormat="1" ht="24.75" customHeight="1">
      <c r="A5" s="9" t="s">
        <v>103</v>
      </c>
      <c r="B5" s="9">
        <f>SUM(B6:B32)</f>
        <v>0</v>
      </c>
      <c r="C5" s="9">
        <f>SUM(C6:C32)</f>
        <v>0</v>
      </c>
      <c r="D5" s="9">
        <f>SUM(D6:D32)</f>
        <v>0</v>
      </c>
      <c r="E5" s="9">
        <f>SUM(E6:E32)</f>
        <v>0</v>
      </c>
      <c r="H5" s="10"/>
      <c r="I5" s="10"/>
      <c r="J5" s="10"/>
      <c r="K5" s="10"/>
      <c r="L5" s="10"/>
      <c r="M5" s="10"/>
    </row>
    <row r="6" spans="1:13" s="2" customFormat="1" ht="24.75" customHeight="1">
      <c r="A6" s="11"/>
      <c r="B6" s="11"/>
      <c r="C6" s="11"/>
      <c r="D6" s="11"/>
      <c r="E6" s="11"/>
      <c r="H6"/>
      <c r="I6"/>
      <c r="J6"/>
      <c r="K6"/>
      <c r="L6"/>
      <c r="M6"/>
    </row>
    <row r="7" spans="1:13" s="2" customFormat="1" ht="24.75" customHeight="1">
      <c r="A7" s="11"/>
      <c r="B7" s="11"/>
      <c r="C7" s="11"/>
      <c r="D7" s="11"/>
      <c r="E7" s="11"/>
      <c r="H7"/>
      <c r="I7"/>
      <c r="J7"/>
      <c r="K7"/>
      <c r="L7"/>
      <c r="M7"/>
    </row>
    <row r="8" spans="1:13" s="2" customFormat="1" ht="24.75" customHeight="1">
      <c r="A8" s="11"/>
      <c r="B8" s="11"/>
      <c r="C8" s="11"/>
      <c r="D8" s="11"/>
      <c r="E8" s="11"/>
      <c r="H8"/>
      <c r="I8"/>
      <c r="J8"/>
      <c r="K8"/>
      <c r="L8"/>
      <c r="M8"/>
    </row>
    <row r="9" spans="1:13" s="3" customFormat="1" ht="24.75" customHeight="1">
      <c r="A9" s="12"/>
      <c r="B9" s="11"/>
      <c r="C9" s="13"/>
      <c r="D9" s="13"/>
      <c r="E9" s="13"/>
      <c r="H9" s="14"/>
      <c r="I9" s="14"/>
      <c r="J9" s="14"/>
      <c r="K9" s="14"/>
      <c r="L9" s="14"/>
      <c r="M9" s="14"/>
    </row>
    <row r="10" spans="1:13" s="2" customFormat="1" ht="12.75" customHeight="1">
      <c r="A10" s="15"/>
      <c r="B10" s="11"/>
      <c r="C10" s="16"/>
      <c r="D10" s="16"/>
      <c r="E10" s="16"/>
      <c r="H10"/>
      <c r="I10"/>
      <c r="J10"/>
      <c r="K10"/>
      <c r="L10"/>
      <c r="M10"/>
    </row>
    <row r="11" spans="1:5" ht="12.75" customHeight="1">
      <c r="A11" s="16"/>
      <c r="B11" s="11"/>
      <c r="C11" s="16"/>
      <c r="D11" s="16"/>
      <c r="E11" s="16"/>
    </row>
    <row r="12" spans="1:5" ht="12.75" customHeight="1">
      <c r="A12" s="16"/>
      <c r="B12" s="11"/>
      <c r="C12" s="16"/>
      <c r="D12" s="16"/>
      <c r="E12" s="16"/>
    </row>
    <row r="13" spans="1:5" ht="12.75" customHeight="1">
      <c r="A13" s="16"/>
      <c r="B13" s="11"/>
      <c r="C13" s="16"/>
      <c r="D13" s="16"/>
      <c r="E13" s="16"/>
    </row>
    <row r="14" spans="1:5" ht="12.75" customHeight="1">
      <c r="A14" s="16"/>
      <c r="B14" s="11"/>
      <c r="C14" s="16"/>
      <c r="D14" s="16"/>
      <c r="E14" s="16"/>
    </row>
    <row r="15" spans="1:5" ht="12.75" customHeight="1">
      <c r="A15" s="16"/>
      <c r="B15" s="11"/>
      <c r="C15" s="16"/>
      <c r="D15" s="16"/>
      <c r="E15" s="16"/>
    </row>
    <row r="16" spans="1:5" ht="12.75" customHeight="1">
      <c r="A16" s="16"/>
      <c r="B16" s="11"/>
      <c r="C16" s="16"/>
      <c r="D16" s="16"/>
      <c r="E16" s="16"/>
    </row>
    <row r="17" spans="1:5" ht="12.75" customHeight="1">
      <c r="A17" s="16"/>
      <c r="B17" s="11"/>
      <c r="C17" s="16"/>
      <c r="D17" s="16"/>
      <c r="E17" s="16"/>
    </row>
    <row r="18" spans="1:5" ht="12.75" customHeight="1">
      <c r="A18" s="16"/>
      <c r="B18" s="11"/>
      <c r="C18" s="16"/>
      <c r="D18" s="16"/>
      <c r="E18" s="16"/>
    </row>
    <row r="19" spans="1:5" ht="12.75" customHeight="1">
      <c r="A19" s="16"/>
      <c r="B19" s="11"/>
      <c r="C19" s="16"/>
      <c r="D19" s="16"/>
      <c r="E19" s="16"/>
    </row>
    <row r="20" spans="1:5" ht="12.75" customHeight="1">
      <c r="A20" s="16"/>
      <c r="B20" s="11"/>
      <c r="C20" s="16"/>
      <c r="D20" s="16"/>
      <c r="E20" s="16"/>
    </row>
    <row r="21" spans="1:5" ht="12.75" customHeight="1">
      <c r="A21" s="16"/>
      <c r="B21" s="11"/>
      <c r="C21" s="16"/>
      <c r="D21" s="16"/>
      <c r="E21" s="16"/>
    </row>
    <row r="22" spans="1:5" ht="12.75" customHeight="1">
      <c r="A22" s="16"/>
      <c r="B22" s="11"/>
      <c r="C22" s="16"/>
      <c r="D22" s="16"/>
      <c r="E22" s="16"/>
    </row>
    <row r="23" spans="1:5" ht="12.75" customHeight="1">
      <c r="A23" s="16"/>
      <c r="B23" s="11"/>
      <c r="C23" s="16"/>
      <c r="D23" s="16"/>
      <c r="E23" s="16"/>
    </row>
    <row r="24" spans="1:5" ht="12.75" customHeight="1">
      <c r="A24" s="16"/>
      <c r="B24" s="11"/>
      <c r="C24" s="16"/>
      <c r="D24" s="16"/>
      <c r="E24" s="16"/>
    </row>
    <row r="25" spans="1:5" ht="12.75" customHeight="1">
      <c r="A25" s="16"/>
      <c r="B25" s="11"/>
      <c r="C25" s="16"/>
      <c r="D25" s="16"/>
      <c r="E25" s="16"/>
    </row>
    <row r="26" spans="1:5" ht="12.75" customHeight="1">
      <c r="A26" s="16"/>
      <c r="B26" s="11"/>
      <c r="C26" s="16"/>
      <c r="D26" s="16"/>
      <c r="E26" s="16"/>
    </row>
    <row r="27" spans="1:5" ht="12.75" customHeight="1">
      <c r="A27" s="16"/>
      <c r="B27" s="11"/>
      <c r="C27" s="16"/>
      <c r="D27" s="16"/>
      <c r="E27" s="16"/>
    </row>
    <row r="28" spans="1:5" ht="12.75" customHeight="1">
      <c r="A28" s="16"/>
      <c r="B28" s="11"/>
      <c r="C28" s="16"/>
      <c r="D28" s="16"/>
      <c r="E28" s="16"/>
    </row>
    <row r="29" spans="1:5" ht="12.75" customHeight="1">
      <c r="A29" s="16"/>
      <c r="B29" s="11"/>
      <c r="C29" s="16"/>
      <c r="D29" s="16"/>
      <c r="E29" s="16"/>
    </row>
    <row r="30" spans="1:5" ht="12.75" customHeight="1">
      <c r="A30" s="16"/>
      <c r="B30" s="11"/>
      <c r="C30" s="16"/>
      <c r="D30" s="16"/>
      <c r="E30" s="16"/>
    </row>
    <row r="31" spans="1:5" ht="12.75" customHeight="1">
      <c r="A31" s="16"/>
      <c r="B31" s="11"/>
      <c r="C31" s="16"/>
      <c r="D31" s="16"/>
      <c r="E31" s="16"/>
    </row>
    <row r="32" spans="1:5" ht="12.75" customHeight="1">
      <c r="A32" s="16"/>
      <c r="B32" s="11"/>
      <c r="C32" s="16"/>
      <c r="D32" s="16"/>
      <c r="E32" s="16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2" bestFit="1" customWidth="1"/>
    <col min="2" max="2" width="65.28125" style="2" customWidth="1"/>
    <col min="3" max="3" width="45.7109375" style="2" customWidth="1"/>
    <col min="4" max="4" width="9.140625" style="2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4" t="s">
        <v>8</v>
      </c>
      <c r="C2" s="4"/>
      <c r="D2"/>
    </row>
    <row r="3" spans="1:4" ht="24.75" customHeight="1">
      <c r="A3"/>
      <c r="B3" s="168"/>
      <c r="C3"/>
      <c r="D3"/>
    </row>
    <row r="4" spans="1:4" ht="24.75" customHeight="1">
      <c r="A4"/>
      <c r="B4" s="169" t="s">
        <v>9</v>
      </c>
      <c r="C4" s="170" t="s">
        <v>10</v>
      </c>
      <c r="D4"/>
    </row>
    <row r="5" spans="1:4" ht="24.75" customHeight="1">
      <c r="A5"/>
      <c r="B5" s="171" t="s">
        <v>11</v>
      </c>
      <c r="C5" s="172"/>
      <c r="D5"/>
    </row>
    <row r="6" spans="1:4" ht="24.75" customHeight="1">
      <c r="A6"/>
      <c r="B6" s="171" t="s">
        <v>12</v>
      </c>
      <c r="C6" s="172" t="s">
        <v>13</v>
      </c>
      <c r="D6"/>
    </row>
    <row r="7" spans="1:4" ht="24.75" customHeight="1">
      <c r="A7"/>
      <c r="B7" s="171" t="s">
        <v>14</v>
      </c>
      <c r="C7" s="172" t="s">
        <v>15</v>
      </c>
      <c r="D7"/>
    </row>
    <row r="8" spans="1:4" ht="24.75" customHeight="1">
      <c r="A8"/>
      <c r="B8" s="171" t="s">
        <v>16</v>
      </c>
      <c r="C8" s="172"/>
      <c r="D8"/>
    </row>
    <row r="9" spans="1:4" ht="24.75" customHeight="1">
      <c r="A9"/>
      <c r="B9" s="171" t="s">
        <v>17</v>
      </c>
      <c r="C9" s="172" t="s">
        <v>18</v>
      </c>
      <c r="D9"/>
    </row>
    <row r="10" spans="1:4" ht="24.75" customHeight="1">
      <c r="A10"/>
      <c r="B10" s="171" t="s">
        <v>19</v>
      </c>
      <c r="C10" s="172" t="s">
        <v>20</v>
      </c>
      <c r="D10"/>
    </row>
    <row r="11" spans="1:4" ht="24.75" customHeight="1">
      <c r="A11"/>
      <c r="B11" s="173" t="s">
        <v>21</v>
      </c>
      <c r="C11" s="172" t="s">
        <v>22</v>
      </c>
      <c r="D11"/>
    </row>
    <row r="12" spans="1:4" ht="24.75" customHeight="1">
      <c r="A12"/>
      <c r="B12" s="174" t="s">
        <v>23</v>
      </c>
      <c r="C12" s="175" t="s">
        <v>24</v>
      </c>
      <c r="D12"/>
    </row>
    <row r="13" spans="1:4" ht="24.75" customHeight="1">
      <c r="A13"/>
      <c r="B13" s="174" t="s">
        <v>25</v>
      </c>
      <c r="C13" s="176"/>
      <c r="D13"/>
    </row>
    <row r="14" spans="1:4" ht="24.75" customHeight="1">
      <c r="A14"/>
      <c r="B14" s="174" t="s">
        <v>26</v>
      </c>
      <c r="C14" s="176"/>
      <c r="D14"/>
    </row>
    <row r="15" spans="1:4" ht="24.75" customHeight="1">
      <c r="A15"/>
      <c r="B15" s="177" t="s">
        <v>27</v>
      </c>
      <c r="C15" s="17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3">
      <selection activeCell="D32" sqref="D32"/>
    </sheetView>
  </sheetViews>
  <sheetFormatPr defaultColWidth="9.00390625" defaultRowHeight="12.75" customHeight="1"/>
  <cols>
    <col min="1" max="1" width="29.7109375" style="132" customWidth="1"/>
    <col min="2" max="2" width="17.57421875" style="132" customWidth="1"/>
    <col min="3" max="3" width="28.57421875" style="132" customWidth="1"/>
    <col min="4" max="4" width="15.57421875" style="132" customWidth="1"/>
    <col min="5" max="5" width="31.28125" style="132" customWidth="1"/>
    <col min="6" max="16384" width="9.140625" style="133" bestFit="1" customWidth="1"/>
  </cols>
  <sheetData>
    <row r="1" spans="1:4" ht="24.75" customHeight="1">
      <c r="A1" s="134" t="s">
        <v>28</v>
      </c>
      <c r="B1" s="134"/>
      <c r="C1" s="134"/>
      <c r="D1" s="134"/>
    </row>
    <row r="2" spans="1:4" ht="24.75" customHeight="1">
      <c r="A2" s="135"/>
      <c r="B2" s="136"/>
      <c r="C2" s="137"/>
      <c r="D2" s="138" t="s">
        <v>29</v>
      </c>
    </row>
    <row r="3" spans="1:4" ht="24.75" customHeight="1">
      <c r="A3" s="139" t="s">
        <v>30</v>
      </c>
      <c r="B3" s="140"/>
      <c r="C3" s="140" t="s">
        <v>31</v>
      </c>
      <c r="D3" s="141"/>
    </row>
    <row r="4" spans="1:4" ht="24.75" customHeight="1">
      <c r="A4" s="139" t="s">
        <v>32</v>
      </c>
      <c r="B4" s="140" t="s">
        <v>33</v>
      </c>
      <c r="C4" s="140" t="s">
        <v>32</v>
      </c>
      <c r="D4" s="141" t="s">
        <v>33</v>
      </c>
    </row>
    <row r="5" spans="1:5" s="131" customFormat="1" ht="24.75" customHeight="1">
      <c r="A5" s="142" t="s">
        <v>34</v>
      </c>
      <c r="B5" s="143">
        <v>1600.56</v>
      </c>
      <c r="C5" s="144" t="s">
        <v>35</v>
      </c>
      <c r="D5" s="145">
        <v>756.56</v>
      </c>
      <c r="E5" s="146"/>
    </row>
    <row r="6" spans="1:5" s="131" customFormat="1" ht="24.75" customHeight="1">
      <c r="A6" s="142" t="s">
        <v>36</v>
      </c>
      <c r="B6" s="147">
        <v>0</v>
      </c>
      <c r="C6" s="144" t="s">
        <v>37</v>
      </c>
      <c r="D6" s="145"/>
      <c r="E6" s="146"/>
    </row>
    <row r="7" spans="1:5" s="131" customFormat="1" ht="24.75" customHeight="1">
      <c r="A7" s="148" t="s">
        <v>38</v>
      </c>
      <c r="B7" s="147">
        <v>0</v>
      </c>
      <c r="C7" s="144" t="s">
        <v>39</v>
      </c>
      <c r="D7" s="145"/>
      <c r="E7" s="146"/>
    </row>
    <row r="8" spans="1:5" s="131" customFormat="1" ht="24.75" customHeight="1">
      <c r="A8" s="142" t="s">
        <v>40</v>
      </c>
      <c r="B8" s="147">
        <v>0</v>
      </c>
      <c r="C8" s="144" t="s">
        <v>41</v>
      </c>
      <c r="D8" s="145">
        <v>7.5</v>
      </c>
      <c r="E8" s="146"/>
    </row>
    <row r="9" spans="1:5" s="131" customFormat="1" ht="24.75" customHeight="1">
      <c r="A9" s="142" t="s">
        <v>42</v>
      </c>
      <c r="B9" s="147">
        <v>0</v>
      </c>
      <c r="C9" s="144" t="s">
        <v>43</v>
      </c>
      <c r="D9" s="145">
        <v>700</v>
      </c>
      <c r="E9" s="146"/>
    </row>
    <row r="10" spans="1:5" s="131" customFormat="1" ht="24.75" customHeight="1">
      <c r="A10" s="148" t="s">
        <v>44</v>
      </c>
      <c r="B10" s="147">
        <v>0</v>
      </c>
      <c r="C10" s="144" t="s">
        <v>45</v>
      </c>
      <c r="D10" s="149"/>
      <c r="E10" s="146"/>
    </row>
    <row r="11" spans="1:5" s="131" customFormat="1" ht="24.75" customHeight="1">
      <c r="A11" s="148" t="s">
        <v>46</v>
      </c>
      <c r="B11" s="147">
        <v>0</v>
      </c>
      <c r="C11" s="144" t="s">
        <v>47</v>
      </c>
      <c r="D11" s="150">
        <v>1</v>
      </c>
      <c r="E11" s="146"/>
    </row>
    <row r="12" spans="1:5" s="131" customFormat="1" ht="24.75" customHeight="1">
      <c r="A12" s="142" t="s">
        <v>48</v>
      </c>
      <c r="B12" s="147">
        <v>0</v>
      </c>
      <c r="C12" s="144" t="s">
        <v>49</v>
      </c>
      <c r="D12" s="151"/>
      <c r="E12" s="146"/>
    </row>
    <row r="13" spans="1:5" s="131" customFormat="1" ht="24.75" customHeight="1">
      <c r="A13" s="142" t="s">
        <v>50</v>
      </c>
      <c r="B13" s="147">
        <v>0</v>
      </c>
      <c r="C13" s="144" t="s">
        <v>51</v>
      </c>
      <c r="D13" s="151"/>
      <c r="E13" s="146"/>
    </row>
    <row r="14" spans="1:5" s="131" customFormat="1" ht="24.75" customHeight="1">
      <c r="A14" s="148"/>
      <c r="B14" s="144"/>
      <c r="C14" s="144" t="s">
        <v>52</v>
      </c>
      <c r="D14" s="151">
        <v>120</v>
      </c>
      <c r="E14" s="146"/>
    </row>
    <row r="15" spans="1:5" s="131" customFormat="1" ht="24.75" customHeight="1">
      <c r="A15" s="148"/>
      <c r="B15" s="144"/>
      <c r="C15" s="144" t="s">
        <v>53</v>
      </c>
      <c r="D15" s="151">
        <v>2</v>
      </c>
      <c r="E15" s="146"/>
    </row>
    <row r="16" spans="1:5" s="131" customFormat="1" ht="24.75" customHeight="1">
      <c r="A16" s="142"/>
      <c r="B16" s="144"/>
      <c r="C16" s="144" t="s">
        <v>54</v>
      </c>
      <c r="D16" s="151"/>
      <c r="E16" s="146"/>
    </row>
    <row r="17" spans="1:5" s="131" customFormat="1" ht="24.75" customHeight="1">
      <c r="A17" s="142"/>
      <c r="B17" s="144"/>
      <c r="C17" s="144" t="s">
        <v>55</v>
      </c>
      <c r="D17" s="151">
        <v>10</v>
      </c>
      <c r="E17" s="146"/>
    </row>
    <row r="18" spans="1:5" s="131" customFormat="1" ht="24.75" customHeight="1">
      <c r="A18" s="142"/>
      <c r="B18" s="144"/>
      <c r="C18" s="144" t="s">
        <v>56</v>
      </c>
      <c r="D18" s="151">
        <v>0.5</v>
      </c>
      <c r="E18" s="146"/>
    </row>
    <row r="19" spans="1:5" s="131" customFormat="1" ht="24.75" customHeight="1">
      <c r="A19" s="142"/>
      <c r="B19" s="144"/>
      <c r="C19" s="144" t="s">
        <v>57</v>
      </c>
      <c r="D19" s="151"/>
      <c r="E19" s="146"/>
    </row>
    <row r="20" spans="1:5" s="131" customFormat="1" ht="24.75" customHeight="1">
      <c r="A20" s="142"/>
      <c r="B20" s="144"/>
      <c r="C20" s="144" t="s">
        <v>58</v>
      </c>
      <c r="D20" s="151"/>
      <c r="E20" s="146"/>
    </row>
    <row r="21" spans="1:5" s="131" customFormat="1" ht="24.75" customHeight="1">
      <c r="A21" s="142"/>
      <c r="B21" s="144"/>
      <c r="C21" s="144" t="s">
        <v>59</v>
      </c>
      <c r="D21" s="151"/>
      <c r="E21" s="146"/>
    </row>
    <row r="22" spans="1:5" s="131" customFormat="1" ht="24.75" customHeight="1">
      <c r="A22" s="142"/>
      <c r="B22" s="144"/>
      <c r="C22" s="144" t="s">
        <v>60</v>
      </c>
      <c r="D22" s="151"/>
      <c r="E22" s="146"/>
    </row>
    <row r="23" spans="1:5" s="131" customFormat="1" ht="24.75" customHeight="1">
      <c r="A23" s="142"/>
      <c r="B23" s="144"/>
      <c r="C23" s="144" t="s">
        <v>61</v>
      </c>
      <c r="D23" s="151"/>
      <c r="E23" s="146"/>
    </row>
    <row r="24" spans="1:5" s="131" customFormat="1" ht="24.75" customHeight="1">
      <c r="A24" s="142"/>
      <c r="B24" s="144"/>
      <c r="C24" s="144" t="s">
        <v>62</v>
      </c>
      <c r="D24" s="151"/>
      <c r="E24" s="146"/>
    </row>
    <row r="25" spans="1:5" s="131" customFormat="1" ht="24.75" customHeight="1">
      <c r="A25" s="142"/>
      <c r="B25" s="144"/>
      <c r="C25" s="144" t="s">
        <v>63</v>
      </c>
      <c r="D25" s="151"/>
      <c r="E25" s="146"/>
    </row>
    <row r="26" spans="1:5" s="131" customFormat="1" ht="24.75" customHeight="1">
      <c r="A26" s="142"/>
      <c r="B26" s="144"/>
      <c r="C26" s="144" t="s">
        <v>64</v>
      </c>
      <c r="D26" s="151"/>
      <c r="E26" s="146"/>
    </row>
    <row r="27" spans="1:5" s="131" customFormat="1" ht="24.75" customHeight="1">
      <c r="A27" s="142"/>
      <c r="B27" s="144"/>
      <c r="C27" s="144" t="s">
        <v>65</v>
      </c>
      <c r="D27" s="151"/>
      <c r="E27" s="146"/>
    </row>
    <row r="28" spans="1:5" s="131" customFormat="1" ht="24.75" customHeight="1">
      <c r="A28" s="142"/>
      <c r="B28" s="144"/>
      <c r="C28" s="144" t="s">
        <v>66</v>
      </c>
      <c r="D28" s="151"/>
      <c r="E28" s="146"/>
    </row>
    <row r="29" spans="1:5" s="131" customFormat="1" ht="24.75" customHeight="1">
      <c r="A29" s="142"/>
      <c r="B29" s="144"/>
      <c r="C29" s="144" t="s">
        <v>67</v>
      </c>
      <c r="D29" s="151">
        <v>3</v>
      </c>
      <c r="E29" s="146"/>
    </row>
    <row r="30" spans="1:5" s="131" customFormat="1" ht="24.75" customHeight="1">
      <c r="A30" s="142"/>
      <c r="B30" s="144"/>
      <c r="C30" s="144" t="s">
        <v>68</v>
      </c>
      <c r="D30" s="151">
        <v>0</v>
      </c>
      <c r="E30" s="146"/>
    </row>
    <row r="31" spans="1:5" s="131" customFormat="1" ht="24.75" customHeight="1">
      <c r="A31" s="142"/>
      <c r="B31" s="144"/>
      <c r="C31" s="144" t="s">
        <v>69</v>
      </c>
      <c r="D31" s="151">
        <v>0</v>
      </c>
      <c r="E31" s="146"/>
    </row>
    <row r="32" spans="1:5" s="131" customFormat="1" ht="24.75" customHeight="1">
      <c r="A32" s="142"/>
      <c r="B32" s="144"/>
      <c r="C32" s="144" t="s">
        <v>70</v>
      </c>
      <c r="D32" s="151">
        <v>0</v>
      </c>
      <c r="E32" s="146"/>
    </row>
    <row r="33" spans="1:5" s="131" customFormat="1" ht="24.75" customHeight="1">
      <c r="A33" s="142"/>
      <c r="B33" s="144"/>
      <c r="C33" s="144" t="s">
        <v>71</v>
      </c>
      <c r="D33" s="151">
        <v>0</v>
      </c>
      <c r="E33" s="146"/>
    </row>
    <row r="34" spans="1:4" ht="24.75" customHeight="1">
      <c r="A34" s="152"/>
      <c r="B34" s="153"/>
      <c r="C34" s="153"/>
      <c r="D34" s="154"/>
    </row>
    <row r="35" spans="1:5" s="131" customFormat="1" ht="24.75" customHeight="1">
      <c r="A35" s="155" t="s">
        <v>72</v>
      </c>
      <c r="B35" s="147">
        <f>SUM(B5:B34)</f>
        <v>1600.56</v>
      </c>
      <c r="C35" s="156" t="s">
        <v>73</v>
      </c>
      <c r="D35" s="149">
        <f>SUM(D5:D33)</f>
        <v>1600.56</v>
      </c>
      <c r="E35" s="146"/>
    </row>
    <row r="36" spans="1:4" ht="24.75" customHeight="1">
      <c r="A36" s="157"/>
      <c r="B36" s="153"/>
      <c r="C36" s="158"/>
      <c r="D36" s="154"/>
    </row>
    <row r="37" spans="1:4" ht="24.75" customHeight="1">
      <c r="A37" s="157"/>
      <c r="B37" s="153"/>
      <c r="C37" s="158"/>
      <c r="D37" s="154"/>
    </row>
    <row r="38" spans="1:5" s="131" customFormat="1" ht="24.75" customHeight="1">
      <c r="A38" s="142" t="s">
        <v>74</v>
      </c>
      <c r="B38" s="159"/>
      <c r="C38" s="144" t="s">
        <v>75</v>
      </c>
      <c r="D38" s="149">
        <v>0</v>
      </c>
      <c r="E38" s="146"/>
    </row>
    <row r="39" spans="1:5" s="131" customFormat="1" ht="24.75" customHeight="1">
      <c r="A39" s="142" t="s">
        <v>76</v>
      </c>
      <c r="B39" s="160">
        <v>0</v>
      </c>
      <c r="C39" s="144"/>
      <c r="D39" s="161"/>
      <c r="E39" s="146"/>
    </row>
    <row r="40" spans="1:4" ht="24.75" customHeight="1">
      <c r="A40" s="133"/>
      <c r="B40" s="162"/>
      <c r="C40" s="163"/>
      <c r="D40" s="154"/>
    </row>
    <row r="41" spans="1:4" ht="24.75" customHeight="1">
      <c r="A41" s="164"/>
      <c r="B41" s="162"/>
      <c r="C41" s="163"/>
      <c r="D41" s="154"/>
    </row>
    <row r="42" spans="1:5" s="131" customFormat="1" ht="24.75" customHeight="1">
      <c r="A42" s="155" t="s">
        <v>77</v>
      </c>
      <c r="B42" s="165">
        <f>B35+B38</f>
        <v>1600.56</v>
      </c>
      <c r="C42" s="166" t="s">
        <v>78</v>
      </c>
      <c r="D42" s="167">
        <f>D35-D38</f>
        <v>1600.56</v>
      </c>
      <c r="E42" s="146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6">
      <selection activeCell="B8" sqref="B8"/>
    </sheetView>
  </sheetViews>
  <sheetFormatPr defaultColWidth="9.00390625" defaultRowHeight="12.75" customHeight="1"/>
  <cols>
    <col min="1" max="1" width="44.8515625" style="2" customWidth="1"/>
    <col min="2" max="2" width="29.8515625" style="2" customWidth="1"/>
    <col min="3" max="3" width="31.28125" style="2" customWidth="1"/>
  </cols>
  <sheetData>
    <row r="1" spans="1:2" ht="24.75" customHeight="1">
      <c r="A1" s="4" t="s">
        <v>79</v>
      </c>
      <c r="B1" s="4"/>
    </row>
    <row r="2" spans="1:2" ht="24.75" customHeight="1">
      <c r="A2" s="125"/>
      <c r="B2" s="126" t="s">
        <v>80</v>
      </c>
    </row>
    <row r="3" spans="1:2" ht="24" customHeight="1">
      <c r="A3" s="127" t="s">
        <v>32</v>
      </c>
      <c r="B3" s="128" t="s">
        <v>33</v>
      </c>
    </row>
    <row r="4" spans="1:3" s="14" customFormat="1" ht="24.75" customHeight="1">
      <c r="A4" s="129" t="s">
        <v>34</v>
      </c>
      <c r="B4" s="130">
        <v>16005600</v>
      </c>
      <c r="C4" s="3"/>
    </row>
    <row r="5" spans="1:2" ht="24.75" customHeight="1">
      <c r="A5" s="129" t="s">
        <v>81</v>
      </c>
      <c r="B5" s="130">
        <v>805600</v>
      </c>
    </row>
    <row r="6" spans="1:2" ht="24.75" customHeight="1">
      <c r="A6" s="129" t="s">
        <v>36</v>
      </c>
      <c r="B6" s="130"/>
    </row>
    <row r="7" spans="1:2" ht="24.75" customHeight="1">
      <c r="A7" s="129" t="s">
        <v>38</v>
      </c>
      <c r="B7" s="130"/>
    </row>
    <row r="8" spans="1:2" ht="24.75" customHeight="1">
      <c r="A8" s="129" t="s">
        <v>40</v>
      </c>
      <c r="B8" s="130"/>
    </row>
    <row r="9" spans="1:2" ht="24.75" customHeight="1">
      <c r="A9" s="129" t="s">
        <v>42</v>
      </c>
      <c r="B9" s="130"/>
    </row>
    <row r="10" spans="1:2" ht="24.75" customHeight="1">
      <c r="A10" s="129" t="s">
        <v>44</v>
      </c>
      <c r="B10" s="130"/>
    </row>
    <row r="11" spans="1:2" ht="24.75" customHeight="1">
      <c r="A11" s="129" t="s">
        <v>46</v>
      </c>
      <c r="B11" s="130"/>
    </row>
    <row r="12" spans="1:2" ht="24.75" customHeight="1">
      <c r="A12" s="129" t="s">
        <v>48</v>
      </c>
      <c r="B12" s="130"/>
    </row>
    <row r="13" spans="1:2" ht="24.75" customHeight="1">
      <c r="A13" s="129" t="s">
        <v>50</v>
      </c>
      <c r="B13" s="130"/>
    </row>
    <row r="14" spans="1:2" ht="24.75" customHeight="1">
      <c r="A14" s="129" t="s">
        <v>82</v>
      </c>
      <c r="B14" s="130">
        <f>B4+B6+B7+B8+B9+B10+B11+B12+B13</f>
        <v>16005600</v>
      </c>
    </row>
    <row r="15" spans="1:2" ht="24.75" customHeight="1">
      <c r="A15" s="129" t="s">
        <v>83</v>
      </c>
      <c r="B15" s="130">
        <v>0</v>
      </c>
    </row>
    <row r="16" spans="1:2" ht="24.75" customHeight="1">
      <c r="A16" s="129" t="s">
        <v>83</v>
      </c>
      <c r="B16" s="130">
        <v>0</v>
      </c>
    </row>
    <row r="17" spans="1:2" ht="24.75" customHeight="1">
      <c r="A17" s="129" t="s">
        <v>74</v>
      </c>
      <c r="B17" s="130">
        <f>B18+B22+B23</f>
        <v>0</v>
      </c>
    </row>
    <row r="18" spans="1:2" ht="24.75" customHeight="1">
      <c r="A18" s="129" t="s">
        <v>84</v>
      </c>
      <c r="B18" s="130">
        <f>B19+B20+B21</f>
        <v>0</v>
      </c>
    </row>
    <row r="19" spans="1:2" ht="24.75" customHeight="1">
      <c r="A19" s="129" t="s">
        <v>85</v>
      </c>
      <c r="B19" s="130"/>
    </row>
    <row r="20" spans="1:2" ht="24.75" customHeight="1">
      <c r="A20" s="129" t="s">
        <v>86</v>
      </c>
      <c r="B20" s="130"/>
    </row>
    <row r="21" spans="1:2" ht="24.75" customHeight="1">
      <c r="A21" s="129" t="s">
        <v>87</v>
      </c>
      <c r="B21" s="130"/>
    </row>
    <row r="22" spans="1:2" ht="24.75" customHeight="1">
      <c r="A22" s="129" t="s">
        <v>88</v>
      </c>
      <c r="B22" s="130">
        <v>0</v>
      </c>
    </row>
    <row r="23" spans="1:2" ht="24.75" customHeight="1">
      <c r="A23" s="129" t="s">
        <v>89</v>
      </c>
      <c r="B23" s="130">
        <v>0</v>
      </c>
    </row>
    <row r="24" spans="1:2" ht="24.75" customHeight="1">
      <c r="A24" s="129" t="s">
        <v>76</v>
      </c>
      <c r="B24" s="130">
        <v>0</v>
      </c>
    </row>
    <row r="25" spans="1:2" ht="24.75" customHeight="1">
      <c r="A25" s="129" t="s">
        <v>90</v>
      </c>
      <c r="B25" s="130">
        <v>0</v>
      </c>
    </row>
    <row r="26" spans="1:2" ht="24.75" customHeight="1">
      <c r="A26" s="129" t="s">
        <v>91</v>
      </c>
      <c r="B26" s="130">
        <v>0</v>
      </c>
    </row>
    <row r="27" spans="1:2" ht="24.75" customHeight="1">
      <c r="A27" s="129" t="s">
        <v>92</v>
      </c>
      <c r="B27" s="130">
        <v>0</v>
      </c>
    </row>
    <row r="28" spans="1:2" ht="24.75" customHeight="1">
      <c r="A28" s="129" t="s">
        <v>93</v>
      </c>
      <c r="B28" s="130">
        <v>0</v>
      </c>
    </row>
    <row r="29" spans="1:2" ht="24.75" customHeight="1">
      <c r="A29" s="129" t="s">
        <v>94</v>
      </c>
      <c r="B29" s="130">
        <v>0</v>
      </c>
    </row>
    <row r="30" spans="1:2" ht="24.75" customHeight="1">
      <c r="A30" s="129" t="s">
        <v>95</v>
      </c>
      <c r="B30" s="130">
        <f>B14+B17</f>
        <v>16005600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showZeros="0" view="pageBreakPreview" zoomScaleSheetLayoutView="100" workbookViewId="0" topLeftCell="A1">
      <selection activeCell="C56" sqref="C56"/>
    </sheetView>
  </sheetViews>
  <sheetFormatPr defaultColWidth="9.00390625" defaultRowHeight="12.75" customHeight="1"/>
  <cols>
    <col min="1" max="1" width="34.140625" style="2" customWidth="1"/>
    <col min="2" max="4" width="17.28125" style="2" customWidth="1"/>
    <col min="5" max="5" width="15.140625" style="2" customWidth="1"/>
    <col min="6" max="7" width="6.8515625" style="2" customWidth="1"/>
  </cols>
  <sheetData>
    <row r="1" ht="24.75" customHeight="1">
      <c r="A1" s="89"/>
    </row>
    <row r="2" spans="1:5" ht="24.75" customHeight="1">
      <c r="A2" s="114" t="s">
        <v>96</v>
      </c>
      <c r="B2" s="114"/>
      <c r="C2" s="114"/>
      <c r="D2" s="114"/>
      <c r="E2" s="114"/>
    </row>
    <row r="3" spans="1:5" ht="24.75" customHeight="1">
      <c r="A3" s="11"/>
      <c r="B3" s="11"/>
      <c r="C3" s="84"/>
      <c r="D3" s="84"/>
      <c r="E3" s="85" t="s">
        <v>80</v>
      </c>
    </row>
    <row r="4" spans="1:5" ht="24.75" customHeight="1">
      <c r="A4" s="11" t="s">
        <v>97</v>
      </c>
      <c r="B4" s="11" t="s">
        <v>98</v>
      </c>
      <c r="C4" s="11" t="s">
        <v>99</v>
      </c>
      <c r="D4" s="11" t="s">
        <v>100</v>
      </c>
      <c r="E4" s="115" t="s">
        <v>101</v>
      </c>
    </row>
    <row r="5" spans="1:5" ht="24.75" customHeight="1">
      <c r="A5" s="11" t="s">
        <v>102</v>
      </c>
      <c r="B5" s="11">
        <v>1</v>
      </c>
      <c r="C5" s="11">
        <v>2</v>
      </c>
      <c r="D5" s="11">
        <v>3</v>
      </c>
      <c r="E5" s="116">
        <v>4</v>
      </c>
    </row>
    <row r="6" spans="1:256" s="113" customFormat="1" ht="29.25" customHeight="1">
      <c r="A6" s="117" t="s">
        <v>103</v>
      </c>
      <c r="B6" s="118">
        <v>16005600</v>
      </c>
      <c r="C6" s="119">
        <v>16005600</v>
      </c>
      <c r="D6" s="120"/>
      <c r="E6" s="120"/>
      <c r="F6" s="2"/>
      <c r="G6" s="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5" ht="29.25" customHeight="1">
      <c r="A7" s="117" t="s">
        <v>104</v>
      </c>
      <c r="B7" s="118">
        <v>7565600</v>
      </c>
      <c r="C7" s="119">
        <v>7565600</v>
      </c>
      <c r="D7" s="120"/>
      <c r="E7" s="120"/>
    </row>
    <row r="8" spans="1:5" ht="29.25" customHeight="1">
      <c r="A8" s="117" t="s">
        <v>105</v>
      </c>
      <c r="B8" s="118"/>
      <c r="C8" s="119"/>
      <c r="D8" s="120"/>
      <c r="E8" s="120"/>
    </row>
    <row r="9" spans="1:5" ht="29.25" customHeight="1">
      <c r="A9" s="121" t="s">
        <v>106</v>
      </c>
      <c r="B9" s="122">
        <v>50000</v>
      </c>
      <c r="C9" s="122">
        <v>50000</v>
      </c>
      <c r="D9" s="120"/>
      <c r="E9" s="120"/>
    </row>
    <row r="10" spans="1:5" ht="29.25" customHeight="1">
      <c r="A10" s="117" t="s">
        <v>107</v>
      </c>
      <c r="B10" s="122"/>
      <c r="C10" s="122"/>
      <c r="D10" s="120"/>
      <c r="E10" s="120"/>
    </row>
    <row r="11" spans="1:5" ht="29.25" customHeight="1">
      <c r="A11" s="121" t="s">
        <v>108</v>
      </c>
      <c r="B11" s="122">
        <v>7255600</v>
      </c>
      <c r="C11" s="122">
        <v>7255600</v>
      </c>
      <c r="D11" s="120"/>
      <c r="E11" s="120"/>
    </row>
    <row r="12" spans="1:5" ht="29.25" customHeight="1">
      <c r="A12" s="121" t="s">
        <v>109</v>
      </c>
      <c r="B12" s="122">
        <v>100000</v>
      </c>
      <c r="C12" s="122">
        <v>100000</v>
      </c>
      <c r="D12" s="120"/>
      <c r="E12" s="120"/>
    </row>
    <row r="13" spans="1:5" ht="29.25" customHeight="1">
      <c r="A13" s="117" t="s">
        <v>110</v>
      </c>
      <c r="B13" s="122"/>
      <c r="C13" s="122"/>
      <c r="D13" s="120"/>
      <c r="E13" s="120"/>
    </row>
    <row r="14" spans="1:5" ht="29.25" customHeight="1">
      <c r="A14" s="121" t="s">
        <v>111</v>
      </c>
      <c r="B14" s="122">
        <v>20000</v>
      </c>
      <c r="C14" s="122">
        <v>20000</v>
      </c>
      <c r="D14" s="120"/>
      <c r="E14" s="120"/>
    </row>
    <row r="15" spans="1:5" ht="29.25" customHeight="1">
      <c r="A15" s="117" t="s">
        <v>112</v>
      </c>
      <c r="B15" s="118"/>
      <c r="C15" s="118"/>
      <c r="D15" s="120"/>
      <c r="E15" s="120"/>
    </row>
    <row r="16" spans="1:5" ht="29.25" customHeight="1">
      <c r="A16" s="121" t="s">
        <v>113</v>
      </c>
      <c r="B16" s="122">
        <v>40000</v>
      </c>
      <c r="C16" s="122">
        <v>40000</v>
      </c>
      <c r="D16" s="120"/>
      <c r="E16" s="120"/>
    </row>
    <row r="17" spans="1:5" ht="29.25" customHeight="1">
      <c r="A17" s="117" t="s">
        <v>114</v>
      </c>
      <c r="B17" s="118"/>
      <c r="C17" s="118"/>
      <c r="D17" s="120"/>
      <c r="E17" s="120"/>
    </row>
    <row r="18" spans="1:5" ht="29.25" customHeight="1">
      <c r="A18" s="121" t="s">
        <v>115</v>
      </c>
      <c r="B18" s="122">
        <v>90000</v>
      </c>
      <c r="C18" s="122">
        <v>90000</v>
      </c>
      <c r="D18" s="120"/>
      <c r="E18" s="120"/>
    </row>
    <row r="19" spans="1:5" ht="29.25" customHeight="1">
      <c r="A19" s="117" t="s">
        <v>116</v>
      </c>
      <c r="B19" s="122"/>
      <c r="C19" s="122"/>
      <c r="D19" s="120"/>
      <c r="E19" s="120"/>
    </row>
    <row r="20" spans="1:5" ht="29.25" customHeight="1">
      <c r="A20" s="121" t="s">
        <v>117</v>
      </c>
      <c r="B20" s="122">
        <v>10000</v>
      </c>
      <c r="C20" s="122">
        <v>10000</v>
      </c>
      <c r="D20" s="120"/>
      <c r="E20" s="120"/>
    </row>
    <row r="21" spans="1:5" ht="29.25" customHeight="1">
      <c r="A21" s="117" t="s">
        <v>118</v>
      </c>
      <c r="B21" s="118">
        <v>75000</v>
      </c>
      <c r="C21" s="118">
        <v>75000</v>
      </c>
      <c r="D21" s="120"/>
      <c r="E21" s="120"/>
    </row>
    <row r="22" spans="1:5" ht="29.25" customHeight="1">
      <c r="A22" s="117" t="s">
        <v>119</v>
      </c>
      <c r="B22" s="122"/>
      <c r="C22" s="122"/>
      <c r="D22" s="120"/>
      <c r="E22" s="120"/>
    </row>
    <row r="23" spans="1:5" ht="29.25" customHeight="1">
      <c r="A23" s="121" t="s">
        <v>120</v>
      </c>
      <c r="B23" s="122">
        <v>50000</v>
      </c>
      <c r="C23" s="122">
        <v>50000</v>
      </c>
      <c r="D23" s="120"/>
      <c r="E23" s="120"/>
    </row>
    <row r="24" spans="1:5" ht="29.25" customHeight="1">
      <c r="A24" s="117" t="s">
        <v>121</v>
      </c>
      <c r="B24" s="122"/>
      <c r="C24" s="122"/>
      <c r="D24" s="120"/>
      <c r="E24" s="120"/>
    </row>
    <row r="25" spans="1:5" ht="29.25" customHeight="1">
      <c r="A25" s="121" t="s">
        <v>122</v>
      </c>
      <c r="B25" s="122">
        <v>20000</v>
      </c>
      <c r="C25" s="122">
        <v>20000</v>
      </c>
      <c r="D25" s="120"/>
      <c r="E25" s="120"/>
    </row>
    <row r="26" spans="1:5" ht="29.25" customHeight="1">
      <c r="A26" s="117" t="s">
        <v>123</v>
      </c>
      <c r="B26" s="122"/>
      <c r="C26" s="122"/>
      <c r="D26" s="120"/>
      <c r="E26" s="120"/>
    </row>
    <row r="27" spans="1:5" ht="29.25" customHeight="1">
      <c r="A27" s="121" t="s">
        <v>124</v>
      </c>
      <c r="B27" s="122">
        <v>5000</v>
      </c>
      <c r="C27" s="122">
        <v>5000</v>
      </c>
      <c r="D27" s="120"/>
      <c r="E27" s="120"/>
    </row>
    <row r="28" spans="1:5" ht="29.25" customHeight="1">
      <c r="A28" s="117" t="s">
        <v>125</v>
      </c>
      <c r="B28" s="118">
        <v>7000000</v>
      </c>
      <c r="C28" s="118">
        <v>7000000</v>
      </c>
      <c r="D28" s="120"/>
      <c r="E28" s="120"/>
    </row>
    <row r="29" spans="1:5" ht="29.25" customHeight="1">
      <c r="A29" s="117" t="s">
        <v>126</v>
      </c>
      <c r="B29" s="122"/>
      <c r="C29" s="122"/>
      <c r="D29" s="123"/>
      <c r="E29" s="123"/>
    </row>
    <row r="30" spans="1:5" ht="29.25" customHeight="1">
      <c r="A30" s="121" t="s">
        <v>127</v>
      </c>
      <c r="B30" s="122">
        <v>7000000</v>
      </c>
      <c r="C30" s="122">
        <v>7000000</v>
      </c>
      <c r="D30" s="123"/>
      <c r="E30" s="123"/>
    </row>
    <row r="31" spans="1:5" ht="29.25" customHeight="1">
      <c r="A31" s="117" t="s">
        <v>128</v>
      </c>
      <c r="B31" s="118">
        <v>10000</v>
      </c>
      <c r="C31" s="118">
        <v>10000</v>
      </c>
      <c r="D31" s="123"/>
      <c r="E31" s="123"/>
    </row>
    <row r="32" spans="1:256" s="81" customFormat="1" ht="29.25" customHeight="1">
      <c r="A32" s="117" t="s">
        <v>129</v>
      </c>
      <c r="B32" s="122"/>
      <c r="C32" s="122"/>
      <c r="D32" s="120"/>
      <c r="E32" s="120"/>
      <c r="F32" s="2"/>
      <c r="G32" s="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81" customFormat="1" ht="29.25" customHeight="1">
      <c r="A33" s="121" t="s">
        <v>130</v>
      </c>
      <c r="B33" s="122">
        <v>10000</v>
      </c>
      <c r="C33" s="122">
        <v>10000</v>
      </c>
      <c r="D33" s="120"/>
      <c r="E33" s="120"/>
      <c r="F33" s="2"/>
      <c r="G33" s="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81" customFormat="1" ht="29.25" customHeight="1">
      <c r="A34" s="117" t="s">
        <v>131</v>
      </c>
      <c r="B34" s="118">
        <v>1200000</v>
      </c>
      <c r="C34" s="118">
        <v>1200000</v>
      </c>
      <c r="D34" s="123"/>
      <c r="E34" s="123"/>
      <c r="F34" s="2"/>
      <c r="G34" s="2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1" customFormat="1" ht="29.25" customHeight="1">
      <c r="A35" s="117" t="s">
        <v>132</v>
      </c>
      <c r="B35" s="122"/>
      <c r="C35" s="122"/>
      <c r="D35" s="123"/>
      <c r="E35" s="123"/>
      <c r="F35" s="2"/>
      <c r="G35" s="2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1" customFormat="1" ht="29.25" customHeight="1">
      <c r="A36" s="121" t="s">
        <v>133</v>
      </c>
      <c r="B36" s="122">
        <v>1200000</v>
      </c>
      <c r="C36" s="122">
        <v>1200000</v>
      </c>
      <c r="D36" s="123"/>
      <c r="E36" s="123"/>
      <c r="F36" s="2"/>
      <c r="G36" s="2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1" customFormat="1" ht="29.25" customHeight="1">
      <c r="A37" s="117" t="s">
        <v>134</v>
      </c>
      <c r="B37" s="118">
        <v>20000</v>
      </c>
      <c r="C37" s="118">
        <v>20000</v>
      </c>
      <c r="D37" s="123"/>
      <c r="E37" s="123"/>
      <c r="F37" s="2"/>
      <c r="G37" s="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1" customFormat="1" ht="29.25" customHeight="1">
      <c r="A38" s="117" t="s">
        <v>135</v>
      </c>
      <c r="B38" s="122"/>
      <c r="C38" s="122"/>
      <c r="D38" s="123"/>
      <c r="E38" s="123"/>
      <c r="F38" s="2"/>
      <c r="G38" s="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81" customFormat="1" ht="29.25" customHeight="1">
      <c r="A39" s="121" t="s">
        <v>136</v>
      </c>
      <c r="B39" s="122">
        <v>20000</v>
      </c>
      <c r="C39" s="122">
        <v>20000</v>
      </c>
      <c r="D39" s="123"/>
      <c r="E39" s="123"/>
      <c r="F39" s="2"/>
      <c r="G39" s="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5" ht="29.25" customHeight="1">
      <c r="A40" s="117" t="s">
        <v>137</v>
      </c>
      <c r="B40" s="118">
        <v>100000</v>
      </c>
      <c r="C40" s="118">
        <v>100000</v>
      </c>
      <c r="D40" s="123"/>
      <c r="E40" s="123"/>
    </row>
    <row r="41" spans="1:256" s="81" customFormat="1" ht="29.25" customHeight="1">
      <c r="A41" s="117" t="s">
        <v>138</v>
      </c>
      <c r="B41" s="118"/>
      <c r="C41" s="118"/>
      <c r="D41" s="123"/>
      <c r="E41" s="123"/>
      <c r="F41" s="2"/>
      <c r="G41" s="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5" ht="29.25" customHeight="1">
      <c r="A42" s="121" t="s">
        <v>139</v>
      </c>
      <c r="B42" s="122">
        <v>100000</v>
      </c>
      <c r="C42" s="122">
        <v>100000</v>
      </c>
      <c r="D42" s="123"/>
      <c r="E42" s="123"/>
    </row>
    <row r="43" spans="1:5" ht="29.25" customHeight="1">
      <c r="A43" s="117" t="s">
        <v>140</v>
      </c>
      <c r="B43" s="118">
        <v>5000</v>
      </c>
      <c r="C43" s="118">
        <v>5000</v>
      </c>
      <c r="D43" s="120"/>
      <c r="E43" s="120"/>
    </row>
    <row r="44" spans="1:5" ht="29.25" customHeight="1">
      <c r="A44" s="117" t="s">
        <v>141</v>
      </c>
      <c r="B44" s="118"/>
      <c r="C44" s="118"/>
      <c r="D44" s="120"/>
      <c r="E44" s="120"/>
    </row>
    <row r="45" spans="1:5" ht="29.25" customHeight="1">
      <c r="A45" s="121" t="s">
        <v>142</v>
      </c>
      <c r="B45" s="122">
        <v>5000</v>
      </c>
      <c r="C45" s="122">
        <v>5000</v>
      </c>
      <c r="D45" s="123"/>
      <c r="E45" s="123"/>
    </row>
    <row r="46" spans="1:5" ht="29.25" customHeight="1">
      <c r="A46" s="117" t="s">
        <v>143</v>
      </c>
      <c r="B46" s="118">
        <v>30000</v>
      </c>
      <c r="C46" s="118">
        <v>30000</v>
      </c>
      <c r="D46" s="123"/>
      <c r="E46" s="123"/>
    </row>
    <row r="47" spans="1:5" ht="29.25" customHeight="1">
      <c r="A47" s="117" t="s">
        <v>144</v>
      </c>
      <c r="B47" s="118"/>
      <c r="C47" s="118"/>
      <c r="D47" s="123"/>
      <c r="E47" s="123"/>
    </row>
    <row r="48" spans="1:5" ht="29.25" customHeight="1">
      <c r="A48" s="121" t="s">
        <v>145</v>
      </c>
      <c r="B48" s="122">
        <v>30000</v>
      </c>
      <c r="C48" s="122">
        <v>30000</v>
      </c>
      <c r="D48" s="120"/>
      <c r="E48" s="120"/>
    </row>
    <row r="49" ht="12.75" customHeight="1">
      <c r="A49" s="124"/>
    </row>
    <row r="50" ht="12.75" customHeight="1">
      <c r="A50" s="124"/>
    </row>
    <row r="51" ht="12.75" customHeight="1">
      <c r="A51" s="124"/>
    </row>
    <row r="52" ht="12.75" customHeight="1">
      <c r="A52" s="124"/>
    </row>
    <row r="53" ht="12.75" customHeight="1">
      <c r="A53" s="124"/>
    </row>
    <row r="54" ht="12.75" customHeight="1">
      <c r="A54" s="124"/>
    </row>
    <row r="55" ht="12.75" customHeight="1">
      <c r="A55" s="124"/>
    </row>
    <row r="56" ht="12.75" customHeight="1">
      <c r="A56" s="124"/>
    </row>
    <row r="57" ht="12.75" customHeight="1">
      <c r="A57" s="124"/>
    </row>
    <row r="58" ht="12.75" customHeight="1">
      <c r="A58" s="124"/>
    </row>
    <row r="59" ht="12.75" customHeight="1">
      <c r="A59" s="124"/>
    </row>
    <row r="60" ht="12.75" customHeight="1">
      <c r="A60" s="124"/>
    </row>
    <row r="61" ht="12.75" customHeight="1">
      <c r="A61" s="124"/>
    </row>
    <row r="62" ht="12.75" customHeight="1">
      <c r="A62" s="124"/>
    </row>
    <row r="63" ht="12.75" customHeight="1">
      <c r="A63" s="124"/>
    </row>
    <row r="64" ht="12.75" customHeight="1">
      <c r="A64" s="124"/>
    </row>
    <row r="65" ht="12.75" customHeight="1">
      <c r="A65" s="124"/>
    </row>
    <row r="66" ht="12.75" customHeight="1">
      <c r="A66" s="124"/>
    </row>
    <row r="67" ht="12.75" customHeight="1">
      <c r="A67" s="124"/>
    </row>
    <row r="68" ht="12.75" customHeight="1">
      <c r="A68" s="124"/>
    </row>
    <row r="69" ht="12.75" customHeight="1">
      <c r="A69" s="124"/>
    </row>
    <row r="70" ht="12.75" customHeight="1">
      <c r="A70" s="124"/>
    </row>
    <row r="71" ht="12.75" customHeight="1">
      <c r="A71" s="124"/>
    </row>
    <row r="72" ht="12.75" customHeight="1">
      <c r="A72" s="124"/>
    </row>
    <row r="73" ht="12.75" customHeight="1">
      <c r="A73" s="124"/>
    </row>
    <row r="74" ht="12.75" customHeight="1">
      <c r="A74" s="124"/>
    </row>
    <row r="75" ht="12.75" customHeight="1">
      <c r="A75" s="124"/>
    </row>
    <row r="76" ht="12.75" customHeight="1">
      <c r="A76" s="124"/>
    </row>
    <row r="77" ht="12.75" customHeight="1">
      <c r="A77" s="124"/>
    </row>
    <row r="78" ht="12.75" customHeight="1">
      <c r="A78" s="124"/>
    </row>
    <row r="79" ht="12.75" customHeight="1">
      <c r="A79" s="124"/>
    </row>
    <row r="80" ht="12.75" customHeight="1">
      <c r="A80" s="124"/>
    </row>
    <row r="81" ht="12.75" customHeight="1">
      <c r="A81" s="124"/>
    </row>
    <row r="82" ht="12.75" customHeight="1">
      <c r="A82" s="124"/>
    </row>
    <row r="83" ht="12.75" customHeight="1">
      <c r="A83" s="12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10" sqref="D10"/>
    </sheetView>
  </sheetViews>
  <sheetFormatPr defaultColWidth="9.00390625" defaultRowHeight="12.75" customHeight="1"/>
  <cols>
    <col min="1" max="1" width="33.140625" style="2" customWidth="1"/>
    <col min="2" max="2" width="24.57421875" style="2" customWidth="1"/>
    <col min="3" max="3" width="29.00390625" style="2" customWidth="1"/>
    <col min="4" max="4" width="22.57421875" style="2" customWidth="1"/>
    <col min="5" max="99" width="9.00390625" style="2" customWidth="1"/>
  </cols>
  <sheetData>
    <row r="1" spans="1:98" ht="25.5" customHeight="1">
      <c r="A1" s="8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25.5" customHeight="1">
      <c r="A2" s="97" t="s">
        <v>146</v>
      </c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</row>
    <row r="3" spans="2:98" ht="16.5" customHeight="1">
      <c r="B3" s="99"/>
      <c r="C3" s="100"/>
      <c r="D3" s="5" t="s">
        <v>80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</row>
    <row r="4" spans="1:98" ht="16.5" customHeight="1">
      <c r="A4" s="31" t="s">
        <v>147</v>
      </c>
      <c r="B4" s="93"/>
      <c r="C4" s="102" t="s">
        <v>148</v>
      </c>
      <c r="D4" s="10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6.5" customHeight="1">
      <c r="A5" s="31" t="s">
        <v>32</v>
      </c>
      <c r="B5" s="90" t="s">
        <v>33</v>
      </c>
      <c r="C5" s="94" t="s">
        <v>32</v>
      </c>
      <c r="D5" s="103" t="s">
        <v>103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s="14" customFormat="1" ht="16.5" customHeight="1">
      <c r="A6" s="104" t="s">
        <v>149</v>
      </c>
      <c r="B6" s="105">
        <f>B7+B8+B9</f>
        <v>16005600</v>
      </c>
      <c r="C6" s="106" t="s">
        <v>150</v>
      </c>
      <c r="D6" s="107">
        <v>16005600</v>
      </c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3"/>
    </row>
    <row r="7" spans="1:99" s="14" customFormat="1" ht="16.5" customHeight="1">
      <c r="A7" s="104" t="s">
        <v>151</v>
      </c>
      <c r="B7" s="105">
        <v>16005600</v>
      </c>
      <c r="C7" s="106" t="s">
        <v>152</v>
      </c>
      <c r="D7" s="107">
        <v>7565600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3"/>
    </row>
    <row r="8" spans="1:99" s="14" customFormat="1" ht="16.5" customHeight="1">
      <c r="A8" s="104" t="s">
        <v>153</v>
      </c>
      <c r="B8" s="105">
        <v>0</v>
      </c>
      <c r="C8" s="106" t="s">
        <v>154</v>
      </c>
      <c r="D8" s="107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3"/>
    </row>
    <row r="9" spans="1:99" s="14" customFormat="1" ht="16.5" customHeight="1">
      <c r="A9" s="104" t="s">
        <v>155</v>
      </c>
      <c r="B9" s="105"/>
      <c r="C9" s="106" t="s">
        <v>156</v>
      </c>
      <c r="D9" s="10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3"/>
    </row>
    <row r="10" spans="1:99" s="14" customFormat="1" ht="16.5" customHeight="1">
      <c r="A10" s="104"/>
      <c r="B10" s="110"/>
      <c r="C10" s="106" t="s">
        <v>157</v>
      </c>
      <c r="D10" s="107">
        <v>75000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3"/>
    </row>
    <row r="11" spans="1:99" s="14" customFormat="1" ht="16.5" customHeight="1">
      <c r="A11" s="104"/>
      <c r="B11" s="110"/>
      <c r="C11" s="106" t="s">
        <v>158</v>
      </c>
      <c r="D11" s="107">
        <v>7000000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3"/>
    </row>
    <row r="12" spans="1:99" s="14" customFormat="1" ht="16.5" customHeight="1">
      <c r="A12" s="104"/>
      <c r="B12" s="110"/>
      <c r="C12" s="106" t="s">
        <v>159</v>
      </c>
      <c r="D12" s="10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3"/>
    </row>
    <row r="13" spans="1:99" s="14" customFormat="1" ht="16.5" customHeight="1">
      <c r="A13" s="111"/>
      <c r="B13" s="105"/>
      <c r="C13" s="106" t="s">
        <v>160</v>
      </c>
      <c r="D13" s="107">
        <v>10000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3"/>
    </row>
    <row r="14" spans="1:99" s="14" customFormat="1" ht="16.5" customHeight="1">
      <c r="A14" s="111"/>
      <c r="B14" s="112"/>
      <c r="C14" s="106" t="s">
        <v>161</v>
      </c>
      <c r="D14" s="10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3"/>
    </row>
    <row r="15" spans="1:99" s="14" customFormat="1" ht="16.5" customHeight="1">
      <c r="A15" s="111"/>
      <c r="B15" s="105"/>
      <c r="C15" s="106" t="s">
        <v>162</v>
      </c>
      <c r="D15" s="10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3"/>
    </row>
    <row r="16" spans="1:99" s="14" customFormat="1" ht="16.5" customHeight="1">
      <c r="A16" s="111"/>
      <c r="B16" s="105"/>
      <c r="C16" s="106" t="s">
        <v>163</v>
      </c>
      <c r="D16" s="107">
        <v>1200000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3"/>
    </row>
    <row r="17" spans="1:99" s="14" customFormat="1" ht="16.5" customHeight="1">
      <c r="A17" s="111"/>
      <c r="B17" s="105"/>
      <c r="C17" s="106" t="s">
        <v>164</v>
      </c>
      <c r="D17" s="107">
        <v>20000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3"/>
    </row>
    <row r="18" spans="1:99" s="14" customFormat="1" ht="16.5" customHeight="1">
      <c r="A18" s="111"/>
      <c r="B18" s="105"/>
      <c r="C18" s="106" t="s">
        <v>165</v>
      </c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3"/>
    </row>
    <row r="19" spans="1:99" s="14" customFormat="1" ht="16.5" customHeight="1">
      <c r="A19" s="111"/>
      <c r="B19" s="105"/>
      <c r="C19" s="106" t="s">
        <v>166</v>
      </c>
      <c r="D19" s="107">
        <v>100000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3"/>
    </row>
    <row r="20" spans="1:99" s="14" customFormat="1" ht="16.5" customHeight="1">
      <c r="A20" s="111"/>
      <c r="B20" s="105"/>
      <c r="C20" s="106" t="s">
        <v>167</v>
      </c>
      <c r="D20" s="107">
        <v>5000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3"/>
    </row>
    <row r="21" spans="1:99" s="14" customFormat="1" ht="16.5" customHeight="1">
      <c r="A21" s="111"/>
      <c r="B21" s="105"/>
      <c r="C21" s="106" t="s">
        <v>168</v>
      </c>
      <c r="D21" s="107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3"/>
    </row>
    <row r="22" spans="1:99" s="14" customFormat="1" ht="16.5" customHeight="1">
      <c r="A22" s="111"/>
      <c r="B22" s="105"/>
      <c r="C22" s="106" t="s">
        <v>169</v>
      </c>
      <c r="D22" s="107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3"/>
    </row>
    <row r="23" spans="1:99" s="14" customFormat="1" ht="16.5" customHeight="1">
      <c r="A23" s="111"/>
      <c r="B23" s="105"/>
      <c r="C23" s="106" t="s">
        <v>170</v>
      </c>
      <c r="D23" s="107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3"/>
    </row>
    <row r="24" spans="1:99" s="14" customFormat="1" ht="16.5" customHeight="1">
      <c r="A24" s="111"/>
      <c r="B24" s="105"/>
      <c r="C24" s="106" t="s">
        <v>171</v>
      </c>
      <c r="D24" s="107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3"/>
    </row>
    <row r="25" spans="1:99" s="14" customFormat="1" ht="16.5" customHeight="1">
      <c r="A25" s="111"/>
      <c r="B25" s="105"/>
      <c r="C25" s="106" t="s">
        <v>172</v>
      </c>
      <c r="D25" s="107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3"/>
    </row>
    <row r="26" spans="1:99" s="14" customFormat="1" ht="16.5" customHeight="1">
      <c r="A26" s="111"/>
      <c r="B26" s="105"/>
      <c r="C26" s="106" t="s">
        <v>173</v>
      </c>
      <c r="D26" s="107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3"/>
    </row>
    <row r="27" spans="1:99" s="14" customFormat="1" ht="16.5" customHeight="1">
      <c r="A27" s="111"/>
      <c r="B27" s="105"/>
      <c r="C27" s="106" t="s">
        <v>174</v>
      </c>
      <c r="D27" s="107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3"/>
    </row>
    <row r="28" spans="1:99" s="14" customFormat="1" ht="16.5" customHeight="1">
      <c r="A28" s="111"/>
      <c r="B28" s="105"/>
      <c r="C28" s="106" t="s">
        <v>175</v>
      </c>
      <c r="D28" s="107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3"/>
    </row>
    <row r="29" spans="1:99" s="14" customFormat="1" ht="16.5" customHeight="1">
      <c r="A29" s="111"/>
      <c r="B29" s="105"/>
      <c r="C29" s="106" t="s">
        <v>176</v>
      </c>
      <c r="D29" s="107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3"/>
    </row>
    <row r="30" spans="1:99" s="14" customFormat="1" ht="16.5" customHeight="1">
      <c r="A30" s="111"/>
      <c r="B30" s="105"/>
      <c r="C30" s="106" t="s">
        <v>177</v>
      </c>
      <c r="D30" s="107">
        <v>30000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3"/>
    </row>
    <row r="31" spans="1:99" s="14" customFormat="1" ht="16.5" customHeight="1">
      <c r="A31" s="111"/>
      <c r="B31" s="105"/>
      <c r="C31" s="106" t="s">
        <v>178</v>
      </c>
      <c r="D31" s="107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3"/>
    </row>
    <row r="32" spans="1:99" s="14" customFormat="1" ht="16.5" customHeight="1">
      <c r="A32" s="111"/>
      <c r="B32" s="105"/>
      <c r="C32" s="106" t="s">
        <v>179</v>
      </c>
      <c r="D32" s="107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3"/>
    </row>
    <row r="33" spans="1:99" s="14" customFormat="1" ht="16.5" customHeight="1">
      <c r="A33" s="111"/>
      <c r="B33" s="105"/>
      <c r="C33" s="106" t="s">
        <v>180</v>
      </c>
      <c r="D33" s="107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3"/>
    </row>
    <row r="34" spans="1:98" ht="16.5" customHeight="1">
      <c r="A34" s="102" t="s">
        <v>181</v>
      </c>
      <c r="B34" s="41">
        <f>B7+B8</f>
        <v>16005600</v>
      </c>
      <c r="C34" s="90" t="s">
        <v>182</v>
      </c>
      <c r="D34" s="107">
        <f>SUM(D7:D33)</f>
        <v>16005600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view="pageBreakPreview" zoomScaleSheetLayoutView="100" workbookViewId="0" topLeftCell="A1">
      <selection activeCell="D10" sqref="D10"/>
    </sheetView>
  </sheetViews>
  <sheetFormatPr defaultColWidth="9.00390625" defaultRowHeight="12.75" customHeight="1"/>
  <cols>
    <col min="1" max="1" width="41.8515625" style="2" customWidth="1"/>
    <col min="2" max="2" width="14.421875" style="2" customWidth="1"/>
    <col min="3" max="11" width="14.28125" style="2" customWidth="1"/>
    <col min="12" max="13" width="6.8515625" style="2" customWidth="1"/>
  </cols>
  <sheetData>
    <row r="1" ht="24.75" customHeight="1">
      <c r="A1" s="89"/>
    </row>
    <row r="2" spans="1:11" ht="24.75" customHeight="1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>
      <c r="K3" s="5" t="s">
        <v>80</v>
      </c>
    </row>
    <row r="4" spans="1:11" ht="24.75" customHeight="1">
      <c r="A4" s="31" t="s">
        <v>184</v>
      </c>
      <c r="B4" s="90" t="s">
        <v>103</v>
      </c>
      <c r="C4" s="90" t="s">
        <v>185</v>
      </c>
      <c r="D4" s="90"/>
      <c r="E4" s="90"/>
      <c r="F4" s="90" t="s">
        <v>186</v>
      </c>
      <c r="G4" s="90"/>
      <c r="H4" s="90"/>
      <c r="I4" s="90" t="s">
        <v>187</v>
      </c>
      <c r="J4" s="90"/>
      <c r="K4" s="93"/>
    </row>
    <row r="5" spans="1:11" ht="24.75" customHeight="1">
      <c r="A5" s="31"/>
      <c r="B5" s="90"/>
      <c r="C5" s="90" t="s">
        <v>103</v>
      </c>
      <c r="D5" s="90" t="s">
        <v>99</v>
      </c>
      <c r="E5" s="90" t="s">
        <v>100</v>
      </c>
      <c r="F5" s="90" t="s">
        <v>103</v>
      </c>
      <c r="G5" s="90" t="s">
        <v>99</v>
      </c>
      <c r="H5" s="90" t="s">
        <v>100</v>
      </c>
      <c r="I5" s="94" t="s">
        <v>103</v>
      </c>
      <c r="J5" s="94" t="s">
        <v>99</v>
      </c>
      <c r="K5" s="95" t="s">
        <v>100</v>
      </c>
    </row>
    <row r="6" spans="1:11" ht="24.75" customHeight="1">
      <c r="A6" s="31" t="s">
        <v>102</v>
      </c>
      <c r="B6" s="90">
        <v>1</v>
      </c>
      <c r="C6" s="90">
        <v>2</v>
      </c>
      <c r="D6" s="90">
        <v>3</v>
      </c>
      <c r="E6" s="90">
        <v>4</v>
      </c>
      <c r="F6" s="90">
        <v>2</v>
      </c>
      <c r="G6" s="90">
        <v>3</v>
      </c>
      <c r="H6" s="90">
        <v>4</v>
      </c>
      <c r="I6" s="90">
        <v>2</v>
      </c>
      <c r="J6" s="90">
        <v>3</v>
      </c>
      <c r="K6" s="93">
        <v>4</v>
      </c>
    </row>
    <row r="7" spans="1:13" s="14" customFormat="1" ht="24.75" customHeight="1">
      <c r="A7" s="91" t="s">
        <v>103</v>
      </c>
      <c r="B7" s="92">
        <f>C7+F7+I7</f>
        <v>16005600</v>
      </c>
      <c r="C7" s="92">
        <f aca="true" t="shared" si="0" ref="C7:H7">SUM(C8:C28)</f>
        <v>16005600</v>
      </c>
      <c r="D7" s="92">
        <f t="shared" si="0"/>
        <v>16005600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>I8</f>
        <v>0</v>
      </c>
      <c r="J7" s="92">
        <f>J8</f>
        <v>0</v>
      </c>
      <c r="K7" s="96">
        <f>K8</f>
        <v>0</v>
      </c>
      <c r="L7" s="3"/>
      <c r="M7" s="3"/>
    </row>
    <row r="8" spans="1:11" ht="24.75" customHeight="1">
      <c r="A8" s="91" t="s">
        <v>188</v>
      </c>
      <c r="B8" s="92">
        <f aca="true" t="shared" si="1" ref="B8:B39">C8+F8+I8</f>
        <v>16005600</v>
      </c>
      <c r="C8" s="92">
        <v>16005600</v>
      </c>
      <c r="D8" s="92">
        <v>16005600</v>
      </c>
      <c r="E8" s="92"/>
      <c r="F8" s="92"/>
      <c r="G8" s="92"/>
      <c r="H8" s="92"/>
      <c r="I8" s="92"/>
      <c r="J8" s="92"/>
      <c r="K8" s="96"/>
    </row>
    <row r="9" spans="1:11" ht="24.75" customHeight="1">
      <c r="A9" s="91"/>
      <c r="B9" s="92">
        <f t="shared" si="1"/>
        <v>0</v>
      </c>
      <c r="C9" s="92"/>
      <c r="D9" s="92"/>
      <c r="E9" s="92"/>
      <c r="F9" s="92"/>
      <c r="G9" s="92"/>
      <c r="H9" s="92"/>
      <c r="I9" s="92"/>
      <c r="J9" s="92"/>
      <c r="K9" s="96"/>
    </row>
    <row r="10" spans="1:11" ht="24.75" customHeight="1">
      <c r="A10" s="91"/>
      <c r="B10" s="92">
        <f t="shared" si="1"/>
        <v>0</v>
      </c>
      <c r="C10" s="92"/>
      <c r="D10" s="92"/>
      <c r="E10" s="92"/>
      <c r="F10" s="92"/>
      <c r="G10" s="92"/>
      <c r="H10" s="92"/>
      <c r="I10" s="92"/>
      <c r="J10" s="92"/>
      <c r="K10" s="96"/>
    </row>
    <row r="11" spans="1:11" ht="24.75" customHeight="1">
      <c r="A11" s="91"/>
      <c r="B11" s="92">
        <f t="shared" si="1"/>
        <v>0</v>
      </c>
      <c r="C11" s="92"/>
      <c r="D11" s="92"/>
      <c r="E11" s="92"/>
      <c r="F11" s="92"/>
      <c r="G11" s="92"/>
      <c r="H11" s="92"/>
      <c r="I11" s="92"/>
      <c r="J11" s="92"/>
      <c r="K11" s="96"/>
    </row>
    <row r="12" spans="1:11" ht="24.75" customHeight="1">
      <c r="A12" s="91"/>
      <c r="B12" s="92">
        <f t="shared" si="1"/>
        <v>0</v>
      </c>
      <c r="C12" s="92"/>
      <c r="D12" s="92"/>
      <c r="E12" s="92"/>
      <c r="F12" s="92"/>
      <c r="G12" s="92"/>
      <c r="H12" s="92"/>
      <c r="I12" s="92"/>
      <c r="J12" s="92"/>
      <c r="K12" s="96"/>
    </row>
    <row r="13" spans="1:11" ht="24.75" customHeight="1">
      <c r="A13" s="91"/>
      <c r="B13" s="92">
        <f t="shared" si="1"/>
        <v>0</v>
      </c>
      <c r="C13" s="92"/>
      <c r="D13" s="92"/>
      <c r="E13" s="92"/>
      <c r="F13" s="92"/>
      <c r="G13" s="92"/>
      <c r="H13" s="92"/>
      <c r="I13" s="92"/>
      <c r="J13" s="92"/>
      <c r="K13" s="96"/>
    </row>
    <row r="14" spans="1:11" ht="24.75" customHeight="1">
      <c r="A14" s="91"/>
      <c r="B14" s="92">
        <f t="shared" si="1"/>
        <v>0</v>
      </c>
      <c r="C14" s="92"/>
      <c r="D14" s="92"/>
      <c r="E14" s="92"/>
      <c r="F14" s="92"/>
      <c r="G14" s="92"/>
      <c r="H14" s="92"/>
      <c r="I14" s="92"/>
      <c r="J14" s="92"/>
      <c r="K14" s="96"/>
    </row>
    <row r="15" spans="1:11" ht="24.75" customHeight="1">
      <c r="A15" s="91"/>
      <c r="B15" s="92">
        <f t="shared" si="1"/>
        <v>0</v>
      </c>
      <c r="C15" s="92"/>
      <c r="D15" s="92"/>
      <c r="E15" s="92"/>
      <c r="F15" s="92"/>
      <c r="G15" s="92"/>
      <c r="H15" s="92"/>
      <c r="I15" s="92"/>
      <c r="J15" s="92"/>
      <c r="K15" s="96"/>
    </row>
    <row r="16" spans="1:11" ht="24.75" customHeight="1">
      <c r="A16" s="91"/>
      <c r="B16" s="92">
        <f t="shared" si="1"/>
        <v>0</v>
      </c>
      <c r="C16" s="92"/>
      <c r="D16" s="92"/>
      <c r="E16" s="92"/>
      <c r="F16" s="92"/>
      <c r="G16" s="92"/>
      <c r="H16" s="92"/>
      <c r="I16" s="92"/>
      <c r="J16" s="92"/>
      <c r="K16" s="96"/>
    </row>
    <row r="17" spans="1:11" ht="24.75" customHeight="1">
      <c r="A17" s="91"/>
      <c r="B17" s="92">
        <f t="shared" si="1"/>
        <v>0</v>
      </c>
      <c r="C17" s="92"/>
      <c r="D17" s="92"/>
      <c r="E17" s="92"/>
      <c r="F17" s="92"/>
      <c r="G17" s="92"/>
      <c r="H17" s="92"/>
      <c r="I17" s="92"/>
      <c r="J17" s="92"/>
      <c r="K17" s="96"/>
    </row>
    <row r="18" spans="1:11" ht="24.75" customHeight="1">
      <c r="A18" s="91"/>
      <c r="B18" s="92">
        <f t="shared" si="1"/>
        <v>0</v>
      </c>
      <c r="C18" s="92"/>
      <c r="D18" s="92"/>
      <c r="E18" s="92"/>
      <c r="F18" s="92"/>
      <c r="G18" s="92"/>
      <c r="H18" s="92"/>
      <c r="I18" s="92"/>
      <c r="J18" s="92"/>
      <c r="K18" s="96"/>
    </row>
    <row r="19" spans="1:11" ht="24.75" customHeight="1">
      <c r="A19" s="91"/>
      <c r="B19" s="92">
        <f t="shared" si="1"/>
        <v>0</v>
      </c>
      <c r="C19" s="92"/>
      <c r="D19" s="92"/>
      <c r="E19" s="92"/>
      <c r="F19" s="92"/>
      <c r="G19" s="92"/>
      <c r="H19" s="92"/>
      <c r="I19" s="92"/>
      <c r="J19" s="92"/>
      <c r="K19" s="96"/>
    </row>
    <row r="20" spans="1:11" ht="24.75" customHeight="1">
      <c r="A20" s="91"/>
      <c r="B20" s="92">
        <f t="shared" si="1"/>
        <v>0</v>
      </c>
      <c r="C20" s="92"/>
      <c r="D20" s="92"/>
      <c r="E20" s="92"/>
      <c r="F20" s="92"/>
      <c r="G20" s="92"/>
      <c r="H20" s="92"/>
      <c r="I20" s="92"/>
      <c r="J20" s="92"/>
      <c r="K20" s="96"/>
    </row>
    <row r="21" spans="1:11" ht="24.75" customHeight="1">
      <c r="A21" s="91"/>
      <c r="B21" s="92">
        <f t="shared" si="1"/>
        <v>0</v>
      </c>
      <c r="C21" s="92"/>
      <c r="D21" s="92"/>
      <c r="E21" s="92"/>
      <c r="F21" s="92"/>
      <c r="G21" s="92"/>
      <c r="H21" s="92"/>
      <c r="I21" s="92"/>
      <c r="J21" s="92"/>
      <c r="K21" s="96"/>
    </row>
    <row r="22" spans="1:11" ht="24.75" customHeight="1">
      <c r="A22" s="91"/>
      <c r="B22" s="92">
        <f t="shared" si="1"/>
        <v>0</v>
      </c>
      <c r="C22" s="92"/>
      <c r="D22" s="92"/>
      <c r="E22" s="92"/>
      <c r="F22" s="92"/>
      <c r="G22" s="92"/>
      <c r="H22" s="92"/>
      <c r="I22" s="92"/>
      <c r="J22" s="92"/>
      <c r="K22" s="96"/>
    </row>
    <row r="23" spans="1:11" ht="24.75" customHeight="1">
      <c r="A23" s="91"/>
      <c r="B23" s="92">
        <f t="shared" si="1"/>
        <v>0</v>
      </c>
      <c r="C23" s="92"/>
      <c r="D23" s="92"/>
      <c r="E23" s="92"/>
      <c r="F23" s="92"/>
      <c r="G23" s="92"/>
      <c r="H23" s="92"/>
      <c r="I23" s="92"/>
      <c r="J23" s="92"/>
      <c r="K23" s="96"/>
    </row>
    <row r="24" spans="1:11" ht="24.75" customHeight="1">
      <c r="A24" s="91"/>
      <c r="B24" s="92">
        <f t="shared" si="1"/>
        <v>0</v>
      </c>
      <c r="C24" s="92"/>
      <c r="D24" s="92"/>
      <c r="E24" s="92"/>
      <c r="F24" s="92"/>
      <c r="G24" s="92"/>
      <c r="H24" s="92"/>
      <c r="I24" s="92"/>
      <c r="J24" s="92"/>
      <c r="K24" s="96"/>
    </row>
    <row r="25" spans="1:11" ht="24.75" customHeight="1">
      <c r="A25" s="91"/>
      <c r="B25" s="92">
        <f t="shared" si="1"/>
        <v>0</v>
      </c>
      <c r="C25" s="92"/>
      <c r="D25" s="92"/>
      <c r="E25" s="92"/>
      <c r="F25" s="92"/>
      <c r="G25" s="92"/>
      <c r="H25" s="92"/>
      <c r="I25" s="92"/>
      <c r="J25" s="92"/>
      <c r="K25" s="96"/>
    </row>
    <row r="26" spans="1:11" ht="24.75" customHeight="1">
      <c r="A26" s="91"/>
      <c r="B26" s="92">
        <f t="shared" si="1"/>
        <v>0</v>
      </c>
      <c r="C26" s="92"/>
      <c r="D26" s="92"/>
      <c r="E26" s="92"/>
      <c r="F26" s="92"/>
      <c r="G26" s="92"/>
      <c r="H26" s="92"/>
      <c r="I26" s="92"/>
      <c r="J26" s="92"/>
      <c r="K26" s="96"/>
    </row>
    <row r="27" spans="1:11" ht="24.75" customHeight="1">
      <c r="A27" s="91"/>
      <c r="B27" s="92">
        <f t="shared" si="1"/>
        <v>0</v>
      </c>
      <c r="C27" s="92"/>
      <c r="D27" s="92"/>
      <c r="E27" s="92"/>
      <c r="F27" s="92"/>
      <c r="G27" s="92"/>
      <c r="H27" s="92"/>
      <c r="I27" s="92"/>
      <c r="J27" s="92"/>
      <c r="K27" s="96"/>
    </row>
    <row r="28" spans="1:11" ht="24.75" customHeight="1">
      <c r="A28" s="91"/>
      <c r="B28" s="92">
        <f t="shared" si="1"/>
        <v>0</v>
      </c>
      <c r="C28" s="92"/>
      <c r="D28" s="92"/>
      <c r="E28" s="92"/>
      <c r="F28" s="92"/>
      <c r="G28" s="92"/>
      <c r="H28" s="92"/>
      <c r="I28" s="92"/>
      <c r="J28" s="92"/>
      <c r="K28" s="96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Zeros="0" view="pageBreakPreview" zoomScaleSheetLayoutView="100" workbookViewId="0" topLeftCell="A40">
      <selection activeCell="E8" sqref="E8"/>
    </sheetView>
  </sheetViews>
  <sheetFormatPr defaultColWidth="9.00390625" defaultRowHeight="12.75" customHeight="1"/>
  <cols>
    <col min="1" max="1" width="18.00390625" style="82" customWidth="1"/>
    <col min="2" max="2" width="32.421875" style="2" customWidth="1"/>
    <col min="3" max="5" width="17.8515625" style="2" customWidth="1"/>
    <col min="6" max="7" width="6.8515625" style="2" customWidth="1"/>
  </cols>
  <sheetData>
    <row r="1" spans="1:5" ht="24.75" customHeight="1">
      <c r="A1" s="83" t="s">
        <v>189</v>
      </c>
      <c r="B1" s="83"/>
      <c r="C1" s="83"/>
      <c r="D1" s="83"/>
      <c r="E1" s="83"/>
    </row>
    <row r="2" spans="1:5" ht="24.75" customHeight="1">
      <c r="A2" s="16"/>
      <c r="B2" s="84"/>
      <c r="C2" s="84"/>
      <c r="D2" s="84"/>
      <c r="E2" s="85" t="s">
        <v>80</v>
      </c>
    </row>
    <row r="3" spans="1:5" ht="24.75" customHeight="1">
      <c r="A3" s="11" t="s">
        <v>97</v>
      </c>
      <c r="B3" s="11"/>
      <c r="C3" s="11" t="s">
        <v>185</v>
      </c>
      <c r="D3" s="11"/>
      <c r="E3" s="11"/>
    </row>
    <row r="4" spans="1:5" ht="24.75" customHeight="1">
      <c r="A4" s="11" t="s">
        <v>190</v>
      </c>
      <c r="B4" s="11" t="s">
        <v>191</v>
      </c>
      <c r="C4" s="11" t="s">
        <v>103</v>
      </c>
      <c r="D4" s="11" t="s">
        <v>99</v>
      </c>
      <c r="E4" s="11" t="s">
        <v>100</v>
      </c>
    </row>
    <row r="5" spans="1:5" ht="24.75" customHeight="1">
      <c r="A5" s="11" t="s">
        <v>102</v>
      </c>
      <c r="B5" s="11" t="s">
        <v>102</v>
      </c>
      <c r="C5" s="11">
        <v>1</v>
      </c>
      <c r="D5" s="11">
        <v>2</v>
      </c>
      <c r="E5" s="11">
        <v>3</v>
      </c>
    </row>
    <row r="6" spans="1:7" s="14" customFormat="1" ht="24.75" customHeight="1">
      <c r="A6" s="57"/>
      <c r="B6" s="86" t="s">
        <v>103</v>
      </c>
      <c r="C6" s="87">
        <f>C7+C21+C28+C31+C34+C37+C40+C43+C46</f>
        <v>16005600</v>
      </c>
      <c r="D6" s="87">
        <v>16005600</v>
      </c>
      <c r="E6" s="87"/>
      <c r="F6" s="3"/>
      <c r="G6" s="3"/>
    </row>
    <row r="7" spans="1:5" ht="24.75" customHeight="1">
      <c r="A7" s="57" t="s">
        <v>192</v>
      </c>
      <c r="B7" s="58" t="s">
        <v>193</v>
      </c>
      <c r="C7" s="62">
        <v>7565600</v>
      </c>
      <c r="D7" s="59">
        <v>7565600</v>
      </c>
      <c r="E7" s="87"/>
    </row>
    <row r="8" spans="1:5" ht="24.75" customHeight="1">
      <c r="A8" s="12" t="s">
        <v>194</v>
      </c>
      <c r="B8" s="58" t="s">
        <v>195</v>
      </c>
      <c r="C8" s="62"/>
      <c r="D8" s="59"/>
      <c r="E8" s="87"/>
    </row>
    <row r="9" spans="1:5" ht="24.75" customHeight="1">
      <c r="A9" s="12" t="s">
        <v>196</v>
      </c>
      <c r="B9" s="60" t="s">
        <v>197</v>
      </c>
      <c r="C9" s="61">
        <v>50000</v>
      </c>
      <c r="D9" s="61">
        <v>50000</v>
      </c>
      <c r="E9" s="87"/>
    </row>
    <row r="10" spans="1:5" ht="24.75" customHeight="1">
      <c r="A10" s="12" t="s">
        <v>198</v>
      </c>
      <c r="B10" s="58" t="s">
        <v>199</v>
      </c>
      <c r="C10" s="61"/>
      <c r="D10" s="61"/>
      <c r="E10" s="87"/>
    </row>
    <row r="11" spans="1:5" ht="24.75" customHeight="1">
      <c r="A11" s="12" t="s">
        <v>200</v>
      </c>
      <c r="B11" s="60" t="s">
        <v>197</v>
      </c>
      <c r="C11" s="61">
        <v>7255600</v>
      </c>
      <c r="D11" s="61">
        <v>7255600</v>
      </c>
      <c r="E11" s="87"/>
    </row>
    <row r="12" spans="1:5" ht="24.75" customHeight="1">
      <c r="A12" s="12" t="s">
        <v>201</v>
      </c>
      <c r="B12" s="60" t="s">
        <v>202</v>
      </c>
      <c r="C12" s="61">
        <v>100000</v>
      </c>
      <c r="D12" s="61">
        <v>100000</v>
      </c>
      <c r="E12" s="87"/>
    </row>
    <row r="13" spans="1:5" ht="24.75" customHeight="1">
      <c r="A13" s="12" t="s">
        <v>203</v>
      </c>
      <c r="B13" s="58" t="s">
        <v>204</v>
      </c>
      <c r="C13" s="61"/>
      <c r="D13" s="61"/>
      <c r="E13" s="87"/>
    </row>
    <row r="14" spans="1:5" ht="24.75" customHeight="1">
      <c r="A14" s="12" t="s">
        <v>205</v>
      </c>
      <c r="B14" s="60" t="s">
        <v>197</v>
      </c>
      <c r="C14" s="61">
        <v>20000</v>
      </c>
      <c r="D14" s="61">
        <v>20000</v>
      </c>
      <c r="E14" s="87"/>
    </row>
    <row r="15" spans="1:5" ht="24.75" customHeight="1">
      <c r="A15" s="12" t="s">
        <v>206</v>
      </c>
      <c r="B15" s="58" t="s">
        <v>207</v>
      </c>
      <c r="C15" s="61"/>
      <c r="D15" s="61"/>
      <c r="E15" s="87"/>
    </row>
    <row r="16" spans="1:5" ht="24.75" customHeight="1">
      <c r="A16" s="12" t="s">
        <v>208</v>
      </c>
      <c r="B16" s="60" t="s">
        <v>197</v>
      </c>
      <c r="C16" s="61">
        <v>40000</v>
      </c>
      <c r="D16" s="61">
        <v>40000</v>
      </c>
      <c r="E16" s="87"/>
    </row>
    <row r="17" spans="1:5" ht="24.75" customHeight="1">
      <c r="A17" s="12" t="s">
        <v>209</v>
      </c>
      <c r="B17" s="58" t="s">
        <v>210</v>
      </c>
      <c r="C17" s="61"/>
      <c r="D17" s="61"/>
      <c r="E17" s="87"/>
    </row>
    <row r="18" spans="1:5" ht="24.75" customHeight="1">
      <c r="A18" s="12" t="s">
        <v>211</v>
      </c>
      <c r="B18" s="60" t="s">
        <v>197</v>
      </c>
      <c r="C18" s="61">
        <v>90000</v>
      </c>
      <c r="D18" s="61">
        <v>90000</v>
      </c>
      <c r="E18" s="87"/>
    </row>
    <row r="19" spans="1:5" ht="24.75" customHeight="1">
      <c r="A19" s="12" t="s">
        <v>212</v>
      </c>
      <c r="B19" s="58" t="s">
        <v>213</v>
      </c>
      <c r="C19" s="61"/>
      <c r="D19" s="61"/>
      <c r="E19" s="87"/>
    </row>
    <row r="20" spans="1:5" ht="24.75" customHeight="1">
      <c r="A20" s="12" t="s">
        <v>214</v>
      </c>
      <c r="B20" s="60" t="s">
        <v>215</v>
      </c>
      <c r="C20" s="61">
        <v>10000</v>
      </c>
      <c r="D20" s="61">
        <v>10000</v>
      </c>
      <c r="E20" s="87"/>
    </row>
    <row r="21" spans="1:5" ht="24.75" customHeight="1">
      <c r="A21" s="57" t="s">
        <v>216</v>
      </c>
      <c r="B21" s="58" t="s">
        <v>217</v>
      </c>
      <c r="C21" s="62">
        <v>75000</v>
      </c>
      <c r="D21" s="62">
        <v>75000</v>
      </c>
      <c r="E21" s="87"/>
    </row>
    <row r="22" spans="1:5" ht="24.75" customHeight="1">
      <c r="A22" s="12" t="s">
        <v>218</v>
      </c>
      <c r="B22" s="58" t="s">
        <v>219</v>
      </c>
      <c r="C22" s="61"/>
      <c r="D22" s="61"/>
      <c r="E22" s="87"/>
    </row>
    <row r="23" spans="1:5" ht="24.75" customHeight="1">
      <c r="A23" s="12" t="s">
        <v>220</v>
      </c>
      <c r="B23" s="60" t="s">
        <v>221</v>
      </c>
      <c r="C23" s="61">
        <v>50000</v>
      </c>
      <c r="D23" s="61">
        <v>50000</v>
      </c>
      <c r="E23" s="87"/>
    </row>
    <row r="24" spans="1:5" ht="24.75" customHeight="1">
      <c r="A24" s="12" t="s">
        <v>222</v>
      </c>
      <c r="B24" s="58" t="s">
        <v>223</v>
      </c>
      <c r="C24" s="61"/>
      <c r="D24" s="61"/>
      <c r="E24" s="87"/>
    </row>
    <row r="25" spans="1:5" ht="24.75" customHeight="1">
      <c r="A25" s="12" t="s">
        <v>224</v>
      </c>
      <c r="B25" s="60" t="s">
        <v>225</v>
      </c>
      <c r="C25" s="61">
        <v>20000</v>
      </c>
      <c r="D25" s="61">
        <v>20000</v>
      </c>
      <c r="E25" s="87"/>
    </row>
    <row r="26" spans="1:5" ht="24.75" customHeight="1">
      <c r="A26" s="12" t="s">
        <v>226</v>
      </c>
      <c r="B26" s="58" t="s">
        <v>227</v>
      </c>
      <c r="C26" s="61"/>
      <c r="D26" s="61"/>
      <c r="E26" s="87"/>
    </row>
    <row r="27" spans="1:5" ht="24.75" customHeight="1">
      <c r="A27" s="12" t="s">
        <v>228</v>
      </c>
      <c r="B27" s="60" t="s">
        <v>197</v>
      </c>
      <c r="C27" s="61">
        <v>5000</v>
      </c>
      <c r="D27" s="61">
        <v>5000</v>
      </c>
      <c r="E27" s="87"/>
    </row>
    <row r="28" spans="1:5" ht="24.75" customHeight="1">
      <c r="A28" s="57" t="s">
        <v>229</v>
      </c>
      <c r="B28" s="58" t="s">
        <v>230</v>
      </c>
      <c r="C28" s="62">
        <v>7000000</v>
      </c>
      <c r="D28" s="62">
        <v>7000000</v>
      </c>
      <c r="E28" s="87"/>
    </row>
    <row r="29" spans="1:5" ht="24.75" customHeight="1">
      <c r="A29" s="57" t="s">
        <v>231</v>
      </c>
      <c r="B29" s="58" t="s">
        <v>232</v>
      </c>
      <c r="C29" s="61"/>
      <c r="D29" s="61"/>
      <c r="E29" s="87"/>
    </row>
    <row r="30" spans="1:5" ht="24.75" customHeight="1">
      <c r="A30" s="12" t="s">
        <v>233</v>
      </c>
      <c r="B30" s="60" t="s">
        <v>234</v>
      </c>
      <c r="C30" s="61">
        <v>7000000</v>
      </c>
      <c r="D30" s="61">
        <v>7000000</v>
      </c>
      <c r="E30" s="88"/>
    </row>
    <row r="31" spans="1:5" ht="24.75" customHeight="1">
      <c r="A31" s="57" t="s">
        <v>235</v>
      </c>
      <c r="B31" s="58" t="s">
        <v>236</v>
      </c>
      <c r="C31" s="62">
        <v>10000</v>
      </c>
      <c r="D31" s="62">
        <v>10000</v>
      </c>
      <c r="E31" s="88"/>
    </row>
    <row r="32" spans="1:5" ht="24.75" customHeight="1">
      <c r="A32" s="12" t="s">
        <v>237</v>
      </c>
      <c r="B32" s="58" t="s">
        <v>238</v>
      </c>
      <c r="C32" s="61"/>
      <c r="D32" s="61"/>
      <c r="E32" s="88"/>
    </row>
    <row r="33" spans="1:5" s="81" customFormat="1" ht="24.75" customHeight="1">
      <c r="A33" s="12" t="s">
        <v>239</v>
      </c>
      <c r="B33" s="60" t="s">
        <v>197</v>
      </c>
      <c r="C33" s="61">
        <v>10000</v>
      </c>
      <c r="D33" s="61">
        <v>10000</v>
      </c>
      <c r="E33" s="88"/>
    </row>
    <row r="34" spans="1:5" s="81" customFormat="1" ht="24.75" customHeight="1">
      <c r="A34" s="57" t="s">
        <v>240</v>
      </c>
      <c r="B34" s="58" t="s">
        <v>241</v>
      </c>
      <c r="C34" s="62">
        <v>1200000</v>
      </c>
      <c r="D34" s="62">
        <v>1200000</v>
      </c>
      <c r="E34" s="88"/>
    </row>
    <row r="35" spans="1:5" ht="24.75" customHeight="1">
      <c r="A35" s="12" t="s">
        <v>242</v>
      </c>
      <c r="B35" s="58" t="s">
        <v>243</v>
      </c>
      <c r="C35" s="61"/>
      <c r="D35" s="61"/>
      <c r="E35" s="88"/>
    </row>
    <row r="36" spans="1:5" ht="24.75" customHeight="1">
      <c r="A36" s="12" t="s">
        <v>244</v>
      </c>
      <c r="B36" s="60" t="s">
        <v>245</v>
      </c>
      <c r="C36" s="61">
        <v>1200000</v>
      </c>
      <c r="D36" s="61">
        <v>1200000</v>
      </c>
      <c r="E36" s="88"/>
    </row>
    <row r="37" spans="1:5" ht="24.75" customHeight="1">
      <c r="A37" s="57" t="s">
        <v>246</v>
      </c>
      <c r="B37" s="58" t="s">
        <v>247</v>
      </c>
      <c r="C37" s="62">
        <v>20000</v>
      </c>
      <c r="D37" s="62">
        <v>20000</v>
      </c>
      <c r="E37" s="88"/>
    </row>
    <row r="38" spans="1:5" ht="24.75" customHeight="1">
      <c r="A38" s="12" t="s">
        <v>248</v>
      </c>
      <c r="B38" s="58" t="s">
        <v>249</v>
      </c>
      <c r="C38" s="61"/>
      <c r="D38" s="61"/>
      <c r="E38" s="88"/>
    </row>
    <row r="39" spans="1:5" s="81" customFormat="1" ht="24.75" customHeight="1">
      <c r="A39" s="12" t="s">
        <v>250</v>
      </c>
      <c r="B39" s="60" t="s">
        <v>251</v>
      </c>
      <c r="C39" s="61">
        <v>20000</v>
      </c>
      <c r="D39" s="61">
        <v>20000</v>
      </c>
      <c r="E39" s="88"/>
    </row>
    <row r="40" spans="1:5" s="81" customFormat="1" ht="24.75" customHeight="1">
      <c r="A40" s="57" t="s">
        <v>252</v>
      </c>
      <c r="B40" s="58" t="s">
        <v>253</v>
      </c>
      <c r="C40" s="62">
        <v>100000</v>
      </c>
      <c r="D40" s="62">
        <v>100000</v>
      </c>
      <c r="E40" s="88"/>
    </row>
    <row r="41" spans="1:7" s="10" customFormat="1" ht="24.75" customHeight="1">
      <c r="A41" s="12" t="s">
        <v>254</v>
      </c>
      <c r="B41" s="58" t="s">
        <v>255</v>
      </c>
      <c r="C41" s="62"/>
      <c r="D41" s="62"/>
      <c r="E41" s="87"/>
      <c r="F41" s="1"/>
      <c r="G41" s="1"/>
    </row>
    <row r="42" spans="1:5" ht="24.75" customHeight="1">
      <c r="A42" s="12" t="s">
        <v>256</v>
      </c>
      <c r="B42" s="60" t="s">
        <v>197</v>
      </c>
      <c r="C42" s="61">
        <v>100000</v>
      </c>
      <c r="D42" s="61">
        <v>100000</v>
      </c>
      <c r="E42" s="88"/>
    </row>
    <row r="43" spans="1:5" ht="24.75" customHeight="1">
      <c r="A43" s="57" t="s">
        <v>257</v>
      </c>
      <c r="B43" s="58" t="s">
        <v>258</v>
      </c>
      <c r="C43" s="62">
        <v>5000</v>
      </c>
      <c r="D43" s="62">
        <v>5000</v>
      </c>
      <c r="E43" s="88"/>
    </row>
    <row r="44" spans="1:5" ht="24.75" customHeight="1">
      <c r="A44" s="12" t="s">
        <v>259</v>
      </c>
      <c r="B44" s="58" t="s">
        <v>260</v>
      </c>
      <c r="C44" s="62"/>
      <c r="D44" s="62"/>
      <c r="E44" s="88"/>
    </row>
    <row r="45" spans="1:5" ht="24.75" customHeight="1">
      <c r="A45" s="12" t="s">
        <v>261</v>
      </c>
      <c r="B45" s="60" t="s">
        <v>262</v>
      </c>
      <c r="C45" s="61">
        <v>5000</v>
      </c>
      <c r="D45" s="61">
        <v>5000</v>
      </c>
      <c r="E45" s="88"/>
    </row>
    <row r="46" spans="1:5" ht="24.75" customHeight="1">
      <c r="A46" s="57" t="s">
        <v>263</v>
      </c>
      <c r="B46" s="58" t="s">
        <v>264</v>
      </c>
      <c r="C46" s="62">
        <v>30000</v>
      </c>
      <c r="D46" s="62">
        <v>30000</v>
      </c>
      <c r="E46" s="88"/>
    </row>
    <row r="47" spans="1:5" s="81" customFormat="1" ht="24.75" customHeight="1">
      <c r="A47" s="12" t="s">
        <v>265</v>
      </c>
      <c r="B47" s="58" t="s">
        <v>266</v>
      </c>
      <c r="C47" s="62"/>
      <c r="D47" s="62"/>
      <c r="E47" s="88"/>
    </row>
    <row r="48" spans="1:5" s="81" customFormat="1" ht="24.75" customHeight="1">
      <c r="A48" s="12" t="s">
        <v>267</v>
      </c>
      <c r="B48" s="60" t="s">
        <v>268</v>
      </c>
      <c r="C48" s="61">
        <v>30000</v>
      </c>
      <c r="D48" s="61">
        <v>30000</v>
      </c>
      <c r="E48" s="88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0">
      <selection activeCell="D17" sqref="D17"/>
    </sheetView>
  </sheetViews>
  <sheetFormatPr defaultColWidth="7.8515625" defaultRowHeight="12.75" customHeight="1"/>
  <cols>
    <col min="1" max="1" width="16.28125" style="65" customWidth="1"/>
    <col min="2" max="2" width="13.421875" style="65" customWidth="1"/>
    <col min="3" max="3" width="36.28125" style="64" customWidth="1"/>
    <col min="4" max="4" width="26.140625" style="64" customWidth="1"/>
    <col min="5" max="5" width="7.8515625" style="64" customWidth="1"/>
    <col min="6" max="6" width="11.140625" style="64" bestFit="1" customWidth="1"/>
    <col min="7" max="7" width="7.8515625" style="64" customWidth="1"/>
    <col min="8" max="8" width="9.421875" style="64" bestFit="1" customWidth="1"/>
    <col min="9" max="9" width="11.140625" style="64" bestFit="1" customWidth="1"/>
    <col min="10" max="16384" width="7.8515625" style="64" customWidth="1"/>
  </cols>
  <sheetData>
    <row r="1" spans="1:4" s="64" customFormat="1" ht="48" customHeight="1">
      <c r="A1" s="66" t="s">
        <v>269</v>
      </c>
      <c r="B1" s="66"/>
      <c r="C1" s="66"/>
      <c r="D1" s="66"/>
    </row>
    <row r="2" spans="1:4" s="64" customFormat="1" ht="21" customHeight="1">
      <c r="A2" s="65"/>
      <c r="B2" s="65"/>
      <c r="D2" s="67" t="s">
        <v>29</v>
      </c>
    </row>
    <row r="3" spans="1:4" s="64" customFormat="1" ht="22.5" customHeight="1">
      <c r="A3" s="68" t="s">
        <v>190</v>
      </c>
      <c r="B3" s="69"/>
      <c r="C3" s="69" t="s">
        <v>270</v>
      </c>
      <c r="D3" s="68" t="s">
        <v>271</v>
      </c>
    </row>
    <row r="4" spans="1:4" s="64" customFormat="1" ht="25.5" customHeight="1">
      <c r="A4" s="70" t="s">
        <v>272</v>
      </c>
      <c r="B4" s="71" t="s">
        <v>273</v>
      </c>
      <c r="C4" s="72"/>
      <c r="D4" s="73"/>
    </row>
    <row r="5" spans="1:4" s="64" customFormat="1" ht="30" customHeight="1">
      <c r="A5" s="74" t="s">
        <v>274</v>
      </c>
      <c r="B5" s="75"/>
      <c r="C5" s="75"/>
      <c r="D5" s="76">
        <v>1600.56</v>
      </c>
    </row>
    <row r="6" spans="1:4" s="64" customFormat="1" ht="30" customHeight="1">
      <c r="A6" s="77" t="s">
        <v>275</v>
      </c>
      <c r="B6" s="78"/>
      <c r="C6" s="79" t="s">
        <v>276</v>
      </c>
      <c r="D6" s="76">
        <v>615</v>
      </c>
    </row>
    <row r="7" spans="1:4" s="64" customFormat="1" ht="30" customHeight="1">
      <c r="A7" s="77" t="s">
        <v>277</v>
      </c>
      <c r="B7" s="78" t="s">
        <v>278</v>
      </c>
      <c r="C7" s="79" t="s">
        <v>279</v>
      </c>
      <c r="D7" s="76">
        <v>513</v>
      </c>
    </row>
    <row r="8" spans="1:4" s="64" customFormat="1" ht="30" customHeight="1">
      <c r="A8" s="77" t="s">
        <v>277</v>
      </c>
      <c r="B8" s="78" t="s">
        <v>280</v>
      </c>
      <c r="C8" s="79" t="s">
        <v>281</v>
      </c>
      <c r="D8" s="76"/>
    </row>
    <row r="9" spans="1:4" s="64" customFormat="1" ht="30" customHeight="1">
      <c r="A9" s="77" t="s">
        <v>277</v>
      </c>
      <c r="B9" s="78" t="s">
        <v>282</v>
      </c>
      <c r="C9" s="79" t="s">
        <v>283</v>
      </c>
      <c r="D9" s="76">
        <v>102</v>
      </c>
    </row>
    <row r="10" spans="1:4" s="64" customFormat="1" ht="30" customHeight="1">
      <c r="A10" s="77" t="s">
        <v>277</v>
      </c>
      <c r="B10" s="78" t="s">
        <v>284</v>
      </c>
      <c r="C10" s="79" t="s">
        <v>285</v>
      </c>
      <c r="D10" s="76"/>
    </row>
    <row r="11" spans="1:4" s="64" customFormat="1" ht="30" customHeight="1">
      <c r="A11" s="77" t="s">
        <v>286</v>
      </c>
      <c r="B11" s="78"/>
      <c r="C11" s="79" t="s">
        <v>287</v>
      </c>
      <c r="D11" s="76">
        <v>80.56</v>
      </c>
    </row>
    <row r="12" spans="1:4" s="64" customFormat="1" ht="30" customHeight="1">
      <c r="A12" s="77" t="s">
        <v>277</v>
      </c>
      <c r="B12" s="78" t="s">
        <v>278</v>
      </c>
      <c r="C12" s="79" t="s">
        <v>288</v>
      </c>
      <c r="D12" s="76">
        <v>45</v>
      </c>
    </row>
    <row r="13" spans="1:4" s="64" customFormat="1" ht="30" customHeight="1">
      <c r="A13" s="77" t="s">
        <v>277</v>
      </c>
      <c r="B13" s="78" t="s">
        <v>280</v>
      </c>
      <c r="C13" s="79" t="s">
        <v>289</v>
      </c>
      <c r="D13" s="76">
        <v>1.3</v>
      </c>
    </row>
    <row r="14" spans="1:4" s="64" customFormat="1" ht="30" customHeight="1">
      <c r="A14" s="77" t="s">
        <v>277</v>
      </c>
      <c r="B14" s="78" t="s">
        <v>282</v>
      </c>
      <c r="C14" s="79" t="s">
        <v>290</v>
      </c>
      <c r="D14" s="76">
        <v>1.2</v>
      </c>
    </row>
    <row r="15" spans="1:4" s="64" customFormat="1" ht="30" customHeight="1">
      <c r="A15" s="77" t="s">
        <v>277</v>
      </c>
      <c r="B15" s="78" t="s">
        <v>291</v>
      </c>
      <c r="C15" s="79" t="s">
        <v>292</v>
      </c>
      <c r="D15" s="76"/>
    </row>
    <row r="16" spans="1:4" s="64" customFormat="1" ht="30" customHeight="1">
      <c r="A16" s="77"/>
      <c r="B16" s="78" t="s">
        <v>293</v>
      </c>
      <c r="C16" s="79" t="s">
        <v>294</v>
      </c>
      <c r="D16" s="76"/>
    </row>
    <row r="17" spans="1:4" s="64" customFormat="1" ht="30" customHeight="1">
      <c r="A17" s="77" t="s">
        <v>277</v>
      </c>
      <c r="B17" s="78" t="s">
        <v>295</v>
      </c>
      <c r="C17" s="79" t="s">
        <v>296</v>
      </c>
      <c r="D17" s="76">
        <v>1.5</v>
      </c>
    </row>
    <row r="18" spans="1:4" s="64" customFormat="1" ht="30" customHeight="1">
      <c r="A18" s="77"/>
      <c r="B18" s="78" t="s">
        <v>297</v>
      </c>
      <c r="C18" s="79" t="s">
        <v>298</v>
      </c>
      <c r="D18" s="76">
        <v>7</v>
      </c>
    </row>
    <row r="19" spans="1:4" s="64" customFormat="1" ht="30" customHeight="1">
      <c r="A19" s="77" t="s">
        <v>277</v>
      </c>
      <c r="B19" s="78" t="s">
        <v>299</v>
      </c>
      <c r="C19" s="79" t="s">
        <v>300</v>
      </c>
      <c r="D19" s="76">
        <v>10</v>
      </c>
    </row>
    <row r="20" spans="1:4" s="64" customFormat="1" ht="30" customHeight="1">
      <c r="A20" s="77" t="s">
        <v>277</v>
      </c>
      <c r="B20" s="78" t="s">
        <v>284</v>
      </c>
      <c r="C20" s="79" t="s">
        <v>301</v>
      </c>
      <c r="D20" s="76">
        <v>14.56</v>
      </c>
    </row>
    <row r="21" spans="1:4" s="64" customFormat="1" ht="30" customHeight="1">
      <c r="A21" s="77" t="s">
        <v>302</v>
      </c>
      <c r="B21" s="78"/>
      <c r="C21" s="79" t="s">
        <v>303</v>
      </c>
      <c r="D21" s="76">
        <v>820</v>
      </c>
    </row>
    <row r="22" spans="1:9" s="64" customFormat="1" ht="30" customHeight="1">
      <c r="A22" s="77" t="s">
        <v>277</v>
      </c>
      <c r="B22" s="78" t="s">
        <v>278</v>
      </c>
      <c r="C22" s="79" t="s">
        <v>304</v>
      </c>
      <c r="D22" s="76">
        <v>820</v>
      </c>
      <c r="F22" s="80"/>
      <c r="H22" s="80"/>
      <c r="I22" s="80"/>
    </row>
    <row r="23" spans="1:4" s="64" customFormat="1" ht="30" customHeight="1">
      <c r="A23" s="77" t="s">
        <v>277</v>
      </c>
      <c r="B23" s="78" t="s">
        <v>280</v>
      </c>
      <c r="C23" s="79" t="s">
        <v>305</v>
      </c>
      <c r="D23" s="76"/>
    </row>
    <row r="24" spans="1:4" s="64" customFormat="1" ht="30" customHeight="1">
      <c r="A24" s="77" t="s">
        <v>306</v>
      </c>
      <c r="B24" s="78"/>
      <c r="C24" s="79" t="s">
        <v>307</v>
      </c>
      <c r="D24" s="76">
        <v>85</v>
      </c>
    </row>
    <row r="25" spans="1:4" s="64" customFormat="1" ht="30" customHeight="1">
      <c r="A25" s="77" t="s">
        <v>277</v>
      </c>
      <c r="B25" s="78" t="s">
        <v>278</v>
      </c>
      <c r="C25" s="79" t="s">
        <v>308</v>
      </c>
      <c r="D25" s="76"/>
    </row>
    <row r="26" spans="1:4" s="64" customFormat="1" ht="30" customHeight="1">
      <c r="A26" s="77"/>
      <c r="B26" s="78" t="s">
        <v>280</v>
      </c>
      <c r="C26" s="79" t="s">
        <v>309</v>
      </c>
      <c r="D26" s="76"/>
    </row>
    <row r="27" spans="1:4" s="64" customFormat="1" ht="30" customHeight="1">
      <c r="A27" s="77"/>
      <c r="B27" s="78" t="s">
        <v>282</v>
      </c>
      <c r="C27" s="79" t="s">
        <v>310</v>
      </c>
      <c r="D27" s="76"/>
    </row>
    <row r="28" spans="1:4" s="64" customFormat="1" ht="30" customHeight="1">
      <c r="A28" s="77" t="s">
        <v>277</v>
      </c>
      <c r="B28" s="78" t="s">
        <v>293</v>
      </c>
      <c r="C28" s="79" t="s">
        <v>311</v>
      </c>
      <c r="D28" s="76">
        <v>85</v>
      </c>
    </row>
    <row r="29" spans="1:4" s="64" customFormat="1" ht="30" customHeight="1">
      <c r="A29" s="77" t="s">
        <v>277</v>
      </c>
      <c r="B29" s="78" t="s">
        <v>284</v>
      </c>
      <c r="C29" s="79" t="s">
        <v>312</v>
      </c>
      <c r="D29" s="76"/>
    </row>
  </sheetData>
  <sheetProtection/>
  <mergeCells count="5">
    <mergeCell ref="A1:D1"/>
    <mergeCell ref="A3:B3"/>
    <mergeCell ref="A5:C5"/>
    <mergeCell ref="C3:C4"/>
    <mergeCell ref="D3:D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2019-05-22T02:08:41Z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2052-11.1.0.8661</vt:lpwstr>
  </property>
</Properties>
</file>